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56" windowWidth="8832" windowHeight="9012" activeTab="1"/>
  </bookViews>
  <sheets>
    <sheet name="Диаграмма1" sheetId="1" r:id="rId1"/>
    <sheet name="туры" sheetId="2" r:id="rId2"/>
    <sheet name="нарастающим" sheetId="3" r:id="rId3"/>
  </sheets>
  <definedNames/>
  <calcPr fullCalcOnLoad="1"/>
</workbook>
</file>

<file path=xl/sharedStrings.xml><?xml version="1.0" encoding="utf-8"?>
<sst xmlns="http://schemas.openxmlformats.org/spreadsheetml/2006/main" count="123" uniqueCount="112">
  <si>
    <t xml:space="preserve">№ </t>
  </si>
  <si>
    <t>Название команды</t>
  </si>
  <si>
    <t>участники</t>
  </si>
  <si>
    <t>1 тур</t>
  </si>
  <si>
    <t>2 тур</t>
  </si>
  <si>
    <t>3 тур</t>
  </si>
  <si>
    <t>4 тур</t>
  </si>
  <si>
    <t>6 тур</t>
  </si>
  <si>
    <t>7 тур</t>
  </si>
  <si>
    <t>место</t>
  </si>
  <si>
    <t>5 тур</t>
  </si>
  <si>
    <t>8 тур</t>
  </si>
  <si>
    <t>9 тур</t>
  </si>
  <si>
    <t>Кошкинский район</t>
  </si>
  <si>
    <t>Кинельский район</t>
  </si>
  <si>
    <t>Кинель-Черкасский р-н</t>
  </si>
  <si>
    <t>Сергиевский район</t>
  </si>
  <si>
    <t>Красноярский район</t>
  </si>
  <si>
    <t>Челно-Вершинский район</t>
  </si>
  <si>
    <t>Камышлинский район</t>
  </si>
  <si>
    <t>Нефтегорский район</t>
  </si>
  <si>
    <t>Волжский район</t>
  </si>
  <si>
    <t>Хворостянский район</t>
  </si>
  <si>
    <t>Большечерниговский район</t>
  </si>
  <si>
    <t>Приволжский район</t>
  </si>
  <si>
    <t>Саренко Галина</t>
  </si>
  <si>
    <t>Худяков Владимир</t>
  </si>
  <si>
    <t>О.Н. Гураль</t>
  </si>
  <si>
    <t>Главный судья - судья всероссийской категории, г.Тольятти</t>
  </si>
  <si>
    <t>Большеглушицкий район</t>
  </si>
  <si>
    <t>Самара, пос.Прибрежный</t>
  </si>
  <si>
    <t>Макаров Юрий</t>
  </si>
  <si>
    <t>Камалтдинов Борис</t>
  </si>
  <si>
    <t>Василенко Алексей</t>
  </si>
  <si>
    <t>Талюка Сергей</t>
  </si>
  <si>
    <t>Фирсов Анатолий</t>
  </si>
  <si>
    <t>Богатовский район</t>
  </si>
  <si>
    <t>Борский район</t>
  </si>
  <si>
    <t>Сызранский район</t>
  </si>
  <si>
    <t xml:space="preserve">Громова Любовь </t>
  </si>
  <si>
    <t>Филиппова Марина</t>
  </si>
  <si>
    <t>Тулигенов Сагидула</t>
  </si>
  <si>
    <t>Гнидин Валерий</t>
  </si>
  <si>
    <t>Диканов Усманбай</t>
  </si>
  <si>
    <t>Антонов Евгений</t>
  </si>
  <si>
    <t>Лиль Павел</t>
  </si>
  <si>
    <t>Власенко Николай</t>
  </si>
  <si>
    <t>Алексеевский район</t>
  </si>
  <si>
    <t>Овчаров Юрий</t>
  </si>
  <si>
    <t>Шенталинский район</t>
  </si>
  <si>
    <t>Алеев Вячеслав</t>
  </si>
  <si>
    <t>Безенчукский район</t>
  </si>
  <si>
    <t>Похвистневский район</t>
  </si>
  <si>
    <t>Александров Сергей</t>
  </si>
  <si>
    <t>Храмова Зоя</t>
  </si>
  <si>
    <t>Голоднов Николай</t>
  </si>
  <si>
    <t>Барчуков Николай</t>
  </si>
  <si>
    <t>Алеева Татьяна</t>
  </si>
  <si>
    <t>Шляхтин Андрей</t>
  </si>
  <si>
    <t>Казанков Олег</t>
  </si>
  <si>
    <t>Дунаева Галина</t>
  </si>
  <si>
    <t>Самуткин Валерий</t>
  </si>
  <si>
    <t>Юферев Анатолий</t>
  </si>
  <si>
    <t>Видманов Олег</t>
  </si>
  <si>
    <t>Темникова Екатерина</t>
  </si>
  <si>
    <t xml:space="preserve">Областная спартакиада среди муниципальных районов Самарской области в 2019 году по шахматам
</t>
  </si>
  <si>
    <t>19-20 октября 2019 года</t>
  </si>
  <si>
    <t>г.о. Самара, пгт Прибрежный, БО "Радуга"</t>
  </si>
  <si>
    <t>Участники</t>
  </si>
  <si>
    <t>Место</t>
  </si>
  <si>
    <t>Шигонский район</t>
  </si>
  <si>
    <t>Клявлинский район</t>
  </si>
  <si>
    <t>Поляницын Арсений</t>
  </si>
  <si>
    <t>Юн Надежда</t>
  </si>
  <si>
    <t>Пикалов Евгений</t>
  </si>
  <si>
    <t>Кучеренко Анастасия</t>
  </si>
  <si>
    <t>Бежуткин Владимир</t>
  </si>
  <si>
    <t>Денисов Роман</t>
  </si>
  <si>
    <t>Бикбов Гизатулла</t>
  </si>
  <si>
    <t>Шумилкина Елизавета</t>
  </si>
  <si>
    <t>Силантьев Александр</t>
  </si>
  <si>
    <t>Копелян Зоя</t>
  </si>
  <si>
    <t>Матюнин Иван</t>
  </si>
  <si>
    <t>Лапина Евгения</t>
  </si>
  <si>
    <t>Калентьева Алина</t>
  </si>
  <si>
    <t>Сметанин Павел</t>
  </si>
  <si>
    <t>Макаров Анатолий</t>
  </si>
  <si>
    <t>Курмаев Сафиулла</t>
  </si>
  <si>
    <t>Марченко Алена</t>
  </si>
  <si>
    <t>Долгих Сергей</t>
  </si>
  <si>
    <t>Багапов Дамир</t>
  </si>
  <si>
    <t>Филиппов Владимир</t>
  </si>
  <si>
    <t>Гарифуллина Алина</t>
  </si>
  <si>
    <t>Сиразутдинов Камиль</t>
  </si>
  <si>
    <t>Улаев Иван</t>
  </si>
  <si>
    <t>Сомова Наталья</t>
  </si>
  <si>
    <t>Мукенова Алсу</t>
  </si>
  <si>
    <t>Сидоров Николай</t>
  </si>
  <si>
    <t>Филимонов Роман</t>
  </si>
  <si>
    <t>Саренко Олег</t>
  </si>
  <si>
    <t>Сариев Махамбет</t>
  </si>
  <si>
    <t>Пестравский район</t>
  </si>
  <si>
    <t>Любин Павел</t>
  </si>
  <si>
    <t>Соломонов Эдуард</t>
  </si>
  <si>
    <t>Алоян Шаген</t>
  </si>
  <si>
    <t>Ворончихина Валерия</t>
  </si>
  <si>
    <t>Краснова Елена</t>
  </si>
  <si>
    <t>Игтисамова Альбина</t>
  </si>
  <si>
    <t>Шабаева Галимя</t>
  </si>
  <si>
    <t>Хайруллин Казым</t>
  </si>
  <si>
    <t>Главный судья, ССВК</t>
  </si>
  <si>
    <t>А.А.Баканов (г. Отрадный)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</si>
</sst>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0" fillId="0" borderId="10" xfId="53" applyFont="1" applyBorder="1" applyAlignment="1">
      <alignment vertical="center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1" xfId="53" applyFont="1" applyBorder="1" applyAlignment="1">
      <alignment vertical="center"/>
      <protection/>
    </xf>
    <xf numFmtId="0" fontId="0" fillId="0" borderId="12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0" fillId="0" borderId="15" xfId="53" applyFont="1" applyBorder="1" applyAlignment="1">
      <alignment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53" applyFont="1" applyBorder="1">
      <alignment/>
      <protection/>
    </xf>
    <xf numFmtId="0" fontId="4" fillId="0" borderId="20" xfId="53" applyFont="1" applyBorder="1" applyAlignment="1">
      <alignment vertical="center"/>
      <protection/>
    </xf>
    <xf numFmtId="0" fontId="0" fillId="0" borderId="13" xfId="53" applyFont="1" applyBorder="1">
      <alignment/>
      <protection/>
    </xf>
    <xf numFmtId="0" fontId="4" fillId="0" borderId="23" xfId="53" applyFont="1" applyBorder="1" applyAlignment="1">
      <alignment vertical="center"/>
      <protection/>
    </xf>
    <xf numFmtId="0" fontId="4" fillId="0" borderId="24" xfId="53" applyFont="1" applyBorder="1" applyAlignment="1">
      <alignment vertical="center"/>
      <protection/>
    </xf>
    <xf numFmtId="0" fontId="0" fillId="0" borderId="0" xfId="53" applyFont="1">
      <alignment/>
      <protection/>
    </xf>
    <xf numFmtId="0" fontId="0" fillId="33" borderId="0" xfId="53" applyFont="1" applyFill="1">
      <alignment/>
      <protection/>
    </xf>
    <xf numFmtId="0" fontId="0" fillId="33" borderId="20" xfId="53" applyFont="1" applyFill="1" applyBorder="1" applyAlignment="1">
      <alignment vertical="center"/>
      <protection/>
    </xf>
    <xf numFmtId="0" fontId="0" fillId="33" borderId="23" xfId="53" applyFont="1" applyFill="1" applyBorder="1" applyAlignment="1">
      <alignment vertical="center"/>
      <protection/>
    </xf>
    <xf numFmtId="0" fontId="0" fillId="33" borderId="24" xfId="53" applyFont="1" applyFill="1" applyBorder="1" applyAlignment="1">
      <alignment vertical="center"/>
      <protection/>
    </xf>
    <xf numFmtId="0" fontId="0" fillId="33" borderId="20" xfId="53" applyFont="1" applyFill="1" applyBorder="1" applyAlignment="1">
      <alignment vertical="center"/>
      <protection/>
    </xf>
    <xf numFmtId="0" fontId="0" fillId="33" borderId="0" xfId="53" applyFont="1" applyFill="1">
      <alignment/>
      <protection/>
    </xf>
    <xf numFmtId="0" fontId="0" fillId="33" borderId="20" xfId="53" applyFont="1" applyFill="1" applyBorder="1" applyAlignment="1">
      <alignment vertical="center"/>
      <protection/>
    </xf>
    <xf numFmtId="0" fontId="0" fillId="33" borderId="23" xfId="53" applyFont="1" applyFill="1" applyBorder="1" applyAlignment="1">
      <alignment vertical="center"/>
      <protection/>
    </xf>
    <xf numFmtId="0" fontId="0" fillId="33" borderId="24" xfId="53" applyFont="1" applyFill="1" applyBorder="1" applyAlignment="1">
      <alignment vertical="center"/>
      <protection/>
    </xf>
    <xf numFmtId="0" fontId="3" fillId="33" borderId="0" xfId="53" applyFont="1" applyFill="1">
      <alignment/>
      <protection/>
    </xf>
    <xf numFmtId="49" fontId="7" fillId="33" borderId="25" xfId="54" applyNumberFormat="1" applyFill="1" applyBorder="1">
      <alignment/>
      <protection/>
    </xf>
    <xf numFmtId="49" fontId="7" fillId="33" borderId="25" xfId="54" applyNumberFormat="1" applyFont="1" applyFill="1" applyBorder="1">
      <alignment/>
      <protection/>
    </xf>
    <xf numFmtId="0" fontId="0" fillId="11" borderId="26" xfId="53" applyFont="1" applyFill="1" applyBorder="1">
      <alignment/>
      <protection/>
    </xf>
    <xf numFmtId="0" fontId="0" fillId="11" borderId="26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0" fillId="11" borderId="26" xfId="53" applyFont="1" applyFill="1" applyBorder="1">
      <alignment/>
      <protection/>
    </xf>
    <xf numFmtId="0" fontId="0" fillId="33" borderId="26" xfId="53" applyFont="1" applyFill="1" applyBorder="1">
      <alignment/>
      <protection/>
    </xf>
    <xf numFmtId="0" fontId="0" fillId="0" borderId="16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 wrapText="1"/>
      <protection/>
    </xf>
    <xf numFmtId="0" fontId="0" fillId="0" borderId="17" xfId="53" applyBorder="1" applyAlignment="1">
      <alignment horizontal="center"/>
      <protection/>
    </xf>
    <xf numFmtId="0" fontId="0" fillId="33" borderId="19" xfId="53" applyFont="1" applyFill="1" applyBorder="1">
      <alignment/>
      <protection/>
    </xf>
    <xf numFmtId="0" fontId="0" fillId="33" borderId="27" xfId="53" applyFont="1" applyFill="1" applyBorder="1">
      <alignment/>
      <protection/>
    </xf>
    <xf numFmtId="0" fontId="0" fillId="11" borderId="26" xfId="53" applyFont="1" applyFill="1" applyBorder="1">
      <alignment/>
      <protection/>
    </xf>
    <xf numFmtId="0" fontId="0" fillId="11" borderId="26" xfId="53" applyFont="1" applyFill="1" applyBorder="1">
      <alignment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11" xfId="53" applyFont="1" applyFill="1" applyBorder="1" applyAlignment="1">
      <alignment vertical="center"/>
      <protection/>
    </xf>
    <xf numFmtId="0" fontId="0" fillId="33" borderId="12" xfId="53" applyFont="1" applyFill="1" applyBorder="1" applyAlignment="1">
      <alignment vertical="center"/>
      <protection/>
    </xf>
    <xf numFmtId="0" fontId="0" fillId="33" borderId="10" xfId="53" applyFont="1" applyFill="1" applyBorder="1" applyAlignment="1">
      <alignment vertical="center"/>
      <protection/>
    </xf>
    <xf numFmtId="0" fontId="10" fillId="0" borderId="0" xfId="53" applyFont="1" applyAlignment="1">
      <alignment horizontal="center"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0" fontId="1" fillId="0" borderId="28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center" vertical="center"/>
      <protection/>
    </xf>
    <xf numFmtId="0" fontId="1" fillId="33" borderId="29" xfId="53" applyFont="1" applyFill="1" applyBorder="1" applyAlignment="1">
      <alignment horizontal="center" vertical="center"/>
      <protection/>
    </xf>
    <xf numFmtId="0" fontId="1" fillId="33" borderId="30" xfId="53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1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33" borderId="31" xfId="53" applyFont="1" applyFill="1" applyBorder="1" applyAlignment="1">
      <alignment horizontal="center"/>
      <protection/>
    </xf>
    <xf numFmtId="0" fontId="0" fillId="33" borderId="32" xfId="53" applyFont="1" applyFill="1" applyBorder="1" applyAlignment="1">
      <alignment horizontal="center"/>
      <protection/>
    </xf>
    <xf numFmtId="0" fontId="1" fillId="0" borderId="28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0" fillId="0" borderId="33" xfId="53" applyBorder="1" applyAlignment="1">
      <alignment horizontal="center" vertical="center"/>
      <protection/>
    </xf>
    <xf numFmtId="0" fontId="0" fillId="0" borderId="34" xfId="53" applyBorder="1" applyAlignment="1">
      <alignment horizontal="center" vertical="center"/>
      <protection/>
    </xf>
    <xf numFmtId="0" fontId="0" fillId="0" borderId="35" xfId="53" applyBorder="1" applyAlignment="1">
      <alignment horizontal="center" vertical="center"/>
      <protection/>
    </xf>
    <xf numFmtId="0" fontId="0" fillId="33" borderId="33" xfId="53" applyFont="1" applyFill="1" applyBorder="1" applyAlignment="1">
      <alignment horizontal="center" vertical="center" wrapText="1"/>
      <protection/>
    </xf>
    <xf numFmtId="0" fontId="0" fillId="33" borderId="34" xfId="53" applyFill="1" applyBorder="1" applyAlignment="1">
      <alignment horizontal="center" vertical="center" wrapText="1"/>
      <protection/>
    </xf>
    <xf numFmtId="0" fontId="0" fillId="33" borderId="35" xfId="53" applyFill="1" applyBorder="1" applyAlignment="1">
      <alignment horizontal="center" vertical="center" wrapText="1"/>
      <protection/>
    </xf>
    <xf numFmtId="0" fontId="0" fillId="33" borderId="36" xfId="53" applyFont="1" applyFill="1" applyBorder="1" applyAlignment="1">
      <alignment horizontal="center" vertical="center" wrapText="1"/>
      <protection/>
    </xf>
    <xf numFmtId="0" fontId="0" fillId="33" borderId="37" xfId="53" applyFill="1" applyBorder="1" applyAlignment="1">
      <alignment horizontal="center" vertical="center" wrapText="1"/>
      <protection/>
    </xf>
    <xf numFmtId="0" fontId="0" fillId="33" borderId="38" xfId="53" applyFill="1" applyBorder="1" applyAlignment="1">
      <alignment horizontal="center" vertical="center" wrapText="1"/>
      <protection/>
    </xf>
    <xf numFmtId="0" fontId="0" fillId="33" borderId="33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0" fontId="0" fillId="0" borderId="39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39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center"/>
      <protection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11" borderId="26" xfId="53" applyFont="1" applyFill="1" applyBorder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чш швецарка" xfId="53"/>
    <cellStyle name="Обычный_тур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725"/>
          <c:w val="0.64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туры!$A$1</c:f>
              <c:strCache>
                <c:ptCount val="1"/>
                <c:pt idx="0">
                  <c:v>Областная спартакиада среди муниципальных районов Самарской области в 2019 году по шахматам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туры!$C$2:$C$53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туры!$D$1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туры!$D$2:$D$53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0.5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0.5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2"/>
          <c:order val="2"/>
          <c:tx>
            <c:strRef>
              <c:f>туры!$E$1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туры!$E$2:$E$53</c:f>
              <c:numCache>
                <c:ptCount val="52"/>
                <c:pt idx="2">
                  <c:v>2</c:v>
                </c:pt>
                <c:pt idx="5">
                  <c:v>2</c:v>
                </c:pt>
                <c:pt idx="8">
                  <c:v>0.5</c:v>
                </c:pt>
                <c:pt idx="11">
                  <c:v>3</c:v>
                </c:pt>
                <c:pt idx="14">
                  <c:v>2</c:v>
                </c:pt>
                <c:pt idx="17">
                  <c:v>1</c:v>
                </c:pt>
                <c:pt idx="20">
                  <c:v>0</c:v>
                </c:pt>
                <c:pt idx="23">
                  <c:v>2.5</c:v>
                </c:pt>
                <c:pt idx="26">
                  <c:v>0.5</c:v>
                </c:pt>
                <c:pt idx="29">
                  <c:v>0</c:v>
                </c:pt>
                <c:pt idx="32">
                  <c:v>1</c:v>
                </c:pt>
                <c:pt idx="35">
                  <c:v>2.5</c:v>
                </c:pt>
                <c:pt idx="38">
                  <c:v>1</c:v>
                </c:pt>
                <c:pt idx="41">
                  <c:v>1</c:v>
                </c:pt>
                <c:pt idx="44">
                  <c:v>1</c:v>
                </c:pt>
                <c:pt idx="47">
                  <c:v>3</c:v>
                </c:pt>
                <c:pt idx="50">
                  <c:v>2</c:v>
                </c:pt>
              </c:numCache>
            </c:numRef>
          </c:val>
        </c:ser>
        <c:ser>
          <c:idx val="3"/>
          <c:order val="3"/>
          <c:tx>
            <c:strRef>
              <c:f>туры!$F$1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туры!$F$2:$F$53</c:f>
              <c:numCache>
                <c:ptCount val="52"/>
              </c:numCache>
            </c:numRef>
          </c:val>
        </c:ser>
        <c:ser>
          <c:idx val="4"/>
          <c:order val="4"/>
          <c:tx>
            <c:strRef>
              <c:f>туры!$G$1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туры!$G$2:$G$53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0.5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туры!$H$1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туры!$H$2:$H$53</c:f>
              <c:numCache>
                <c:ptCount val="52"/>
                <c:pt idx="2">
                  <c:v>1</c:v>
                </c:pt>
                <c:pt idx="5">
                  <c:v>2</c:v>
                </c:pt>
                <c:pt idx="8">
                  <c:v>0</c:v>
                </c:pt>
                <c:pt idx="11">
                  <c:v>3</c:v>
                </c:pt>
                <c:pt idx="14">
                  <c:v>1.5</c:v>
                </c:pt>
                <c:pt idx="17">
                  <c:v>2</c:v>
                </c:pt>
                <c:pt idx="20">
                  <c:v>2</c:v>
                </c:pt>
                <c:pt idx="23">
                  <c:v>2</c:v>
                </c:pt>
                <c:pt idx="26">
                  <c:v>1</c:v>
                </c:pt>
                <c:pt idx="29">
                  <c:v>1.5</c:v>
                </c:pt>
                <c:pt idx="32">
                  <c:v>2</c:v>
                </c:pt>
                <c:pt idx="35">
                  <c:v>1</c:v>
                </c:pt>
                <c:pt idx="38">
                  <c:v>1</c:v>
                </c:pt>
                <c:pt idx="41">
                  <c:v>1</c:v>
                </c:pt>
                <c:pt idx="44">
                  <c:v>3</c:v>
                </c:pt>
                <c:pt idx="47">
                  <c:v>3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tx>
            <c:strRef>
              <c:f>туры!$I$1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туры!$I$2:$I$53</c:f>
              <c:numCache>
                <c:ptCount val="52"/>
                <c:pt idx="2">
                  <c:v>3</c:v>
                </c:pt>
                <c:pt idx="5">
                  <c:v>4</c:v>
                </c:pt>
                <c:pt idx="8">
                  <c:v>0.5</c:v>
                </c:pt>
                <c:pt idx="11">
                  <c:v>6</c:v>
                </c:pt>
                <c:pt idx="14">
                  <c:v>3.5</c:v>
                </c:pt>
                <c:pt idx="17">
                  <c:v>3</c:v>
                </c:pt>
                <c:pt idx="20">
                  <c:v>2</c:v>
                </c:pt>
                <c:pt idx="23">
                  <c:v>4.5</c:v>
                </c:pt>
                <c:pt idx="26">
                  <c:v>1.5</c:v>
                </c:pt>
                <c:pt idx="29">
                  <c:v>1.5</c:v>
                </c:pt>
                <c:pt idx="32">
                  <c:v>3</c:v>
                </c:pt>
                <c:pt idx="35">
                  <c:v>3.5</c:v>
                </c:pt>
                <c:pt idx="38">
                  <c:v>2</c:v>
                </c:pt>
                <c:pt idx="41">
                  <c:v>2</c:v>
                </c:pt>
                <c:pt idx="44">
                  <c:v>4</c:v>
                </c:pt>
                <c:pt idx="47">
                  <c:v>6</c:v>
                </c:pt>
                <c:pt idx="50">
                  <c:v>2</c:v>
                </c:pt>
              </c:numCache>
            </c:numRef>
          </c:val>
        </c:ser>
        <c:ser>
          <c:idx val="7"/>
          <c:order val="7"/>
          <c:tx>
            <c:strRef>
              <c:f>туры!$J$1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туры!$J$2:$J$53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0.5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8"/>
          <c:order val="8"/>
          <c:tx>
            <c:strRef>
              <c:f>туры!$K$1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туры!$K$2:$K$53</c:f>
              <c:numCache>
                <c:ptCount val="52"/>
                <c:pt idx="2">
                  <c:v>1</c:v>
                </c:pt>
                <c:pt idx="5">
                  <c:v>2</c:v>
                </c:pt>
                <c:pt idx="8">
                  <c:v>1</c:v>
                </c:pt>
                <c:pt idx="11">
                  <c:v>2.5</c:v>
                </c:pt>
                <c:pt idx="14">
                  <c:v>3</c:v>
                </c:pt>
                <c:pt idx="17">
                  <c:v>1</c:v>
                </c:pt>
                <c:pt idx="20">
                  <c:v>1</c:v>
                </c:pt>
                <c:pt idx="23">
                  <c:v>2</c:v>
                </c:pt>
                <c:pt idx="26">
                  <c:v>0</c:v>
                </c:pt>
                <c:pt idx="29">
                  <c:v>3</c:v>
                </c:pt>
                <c:pt idx="32">
                  <c:v>3</c:v>
                </c:pt>
                <c:pt idx="35">
                  <c:v>2</c:v>
                </c:pt>
                <c:pt idx="38">
                  <c:v>0</c:v>
                </c:pt>
                <c:pt idx="41">
                  <c:v>1</c:v>
                </c:pt>
                <c:pt idx="44">
                  <c:v>1</c:v>
                </c:pt>
                <c:pt idx="47">
                  <c:v>0.5</c:v>
                </c:pt>
                <c:pt idx="50">
                  <c:v>2</c:v>
                </c:pt>
              </c:numCache>
            </c:numRef>
          </c:val>
        </c:ser>
        <c:ser>
          <c:idx val="9"/>
          <c:order val="9"/>
          <c:tx>
            <c:strRef>
              <c:f>туры!$L$1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туры!$L$2:$L$53</c:f>
              <c:numCache>
                <c:ptCount val="52"/>
                <c:pt idx="2">
                  <c:v>4</c:v>
                </c:pt>
                <c:pt idx="5">
                  <c:v>6</c:v>
                </c:pt>
                <c:pt idx="8">
                  <c:v>1.5</c:v>
                </c:pt>
                <c:pt idx="11">
                  <c:v>8.5</c:v>
                </c:pt>
                <c:pt idx="14">
                  <c:v>6.5</c:v>
                </c:pt>
                <c:pt idx="17">
                  <c:v>4</c:v>
                </c:pt>
                <c:pt idx="20">
                  <c:v>3</c:v>
                </c:pt>
                <c:pt idx="23">
                  <c:v>6.5</c:v>
                </c:pt>
                <c:pt idx="26">
                  <c:v>1.5</c:v>
                </c:pt>
                <c:pt idx="29">
                  <c:v>4.5</c:v>
                </c:pt>
                <c:pt idx="32">
                  <c:v>6</c:v>
                </c:pt>
                <c:pt idx="35">
                  <c:v>5.5</c:v>
                </c:pt>
                <c:pt idx="38">
                  <c:v>2</c:v>
                </c:pt>
                <c:pt idx="41">
                  <c:v>3</c:v>
                </c:pt>
                <c:pt idx="44">
                  <c:v>5</c:v>
                </c:pt>
                <c:pt idx="47">
                  <c:v>6.5</c:v>
                </c:pt>
                <c:pt idx="5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туры!$M$1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туры!$M$2:$M$53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0.5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туры!$N$1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туры!$N$2:$N$53</c:f>
              <c:numCache>
                <c:ptCount val="52"/>
                <c:pt idx="2">
                  <c:v>0</c:v>
                </c:pt>
                <c:pt idx="5">
                  <c:v>1.5</c:v>
                </c:pt>
                <c:pt idx="8">
                  <c:v>1</c:v>
                </c:pt>
                <c:pt idx="11">
                  <c:v>2.5</c:v>
                </c:pt>
                <c:pt idx="14">
                  <c:v>2</c:v>
                </c:pt>
                <c:pt idx="17">
                  <c:v>1</c:v>
                </c:pt>
                <c:pt idx="20">
                  <c:v>1</c:v>
                </c:pt>
                <c:pt idx="23">
                  <c:v>1</c:v>
                </c:pt>
                <c:pt idx="26">
                  <c:v>3</c:v>
                </c:pt>
                <c:pt idx="29">
                  <c:v>2</c:v>
                </c:pt>
                <c:pt idx="32">
                  <c:v>1</c:v>
                </c:pt>
                <c:pt idx="35">
                  <c:v>2</c:v>
                </c:pt>
                <c:pt idx="38">
                  <c:v>2</c:v>
                </c:pt>
                <c:pt idx="41">
                  <c:v>1</c:v>
                </c:pt>
                <c:pt idx="44">
                  <c:v>0.5</c:v>
                </c:pt>
                <c:pt idx="47">
                  <c:v>1.5</c:v>
                </c:pt>
                <c:pt idx="5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туры!$O$1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туры!$O$2:$O$53</c:f>
              <c:numCache>
                <c:ptCount val="52"/>
                <c:pt idx="2">
                  <c:v>4</c:v>
                </c:pt>
                <c:pt idx="5">
                  <c:v>7.5</c:v>
                </c:pt>
                <c:pt idx="8">
                  <c:v>2.5</c:v>
                </c:pt>
                <c:pt idx="11">
                  <c:v>11</c:v>
                </c:pt>
                <c:pt idx="14">
                  <c:v>8.5</c:v>
                </c:pt>
                <c:pt idx="17">
                  <c:v>5</c:v>
                </c:pt>
                <c:pt idx="20">
                  <c:v>4</c:v>
                </c:pt>
                <c:pt idx="23">
                  <c:v>7.5</c:v>
                </c:pt>
                <c:pt idx="26">
                  <c:v>4.5</c:v>
                </c:pt>
                <c:pt idx="29">
                  <c:v>6.5</c:v>
                </c:pt>
                <c:pt idx="32">
                  <c:v>7</c:v>
                </c:pt>
                <c:pt idx="35">
                  <c:v>7.5</c:v>
                </c:pt>
                <c:pt idx="38">
                  <c:v>4</c:v>
                </c:pt>
                <c:pt idx="41">
                  <c:v>4</c:v>
                </c:pt>
                <c:pt idx="44">
                  <c:v>5.5</c:v>
                </c:pt>
                <c:pt idx="47">
                  <c:v>8</c:v>
                </c:pt>
                <c:pt idx="50">
                  <c:v>6</c:v>
                </c:pt>
              </c:numCache>
            </c:numRef>
          </c:val>
        </c:ser>
        <c:ser>
          <c:idx val="13"/>
          <c:order val="13"/>
          <c:tx>
            <c:strRef>
              <c:f>туры!$P$1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туры!$P$2:$P$53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0.5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0.5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0.5</c:v>
                </c:pt>
                <c:pt idx="50">
                  <c:v>0</c:v>
                </c:pt>
                <c:pt idx="51">
                  <c:v>0.5</c:v>
                </c:pt>
              </c:numCache>
            </c:numRef>
          </c:val>
        </c:ser>
        <c:ser>
          <c:idx val="14"/>
          <c:order val="14"/>
          <c:tx>
            <c:strRef>
              <c:f>туры!$Q$1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туры!$Q$2:$Q$53</c:f>
              <c:numCache>
                <c:ptCount val="52"/>
                <c:pt idx="2">
                  <c:v>2</c:v>
                </c:pt>
                <c:pt idx="5">
                  <c:v>1.5</c:v>
                </c:pt>
                <c:pt idx="8">
                  <c:v>1</c:v>
                </c:pt>
                <c:pt idx="11">
                  <c:v>3</c:v>
                </c:pt>
                <c:pt idx="14">
                  <c:v>1</c:v>
                </c:pt>
                <c:pt idx="17">
                  <c:v>0</c:v>
                </c:pt>
                <c:pt idx="20">
                  <c:v>2</c:v>
                </c:pt>
                <c:pt idx="23">
                  <c:v>2.5</c:v>
                </c:pt>
                <c:pt idx="26">
                  <c:v>2</c:v>
                </c:pt>
                <c:pt idx="29">
                  <c:v>0</c:v>
                </c:pt>
                <c:pt idx="32">
                  <c:v>2</c:v>
                </c:pt>
                <c:pt idx="35">
                  <c:v>2.5</c:v>
                </c:pt>
                <c:pt idx="38">
                  <c:v>0</c:v>
                </c:pt>
                <c:pt idx="41">
                  <c:v>0.5</c:v>
                </c:pt>
                <c:pt idx="44">
                  <c:v>2</c:v>
                </c:pt>
                <c:pt idx="47">
                  <c:v>1</c:v>
                </c:pt>
                <c:pt idx="50">
                  <c:v>0.5</c:v>
                </c:pt>
              </c:numCache>
            </c:numRef>
          </c:val>
        </c:ser>
        <c:ser>
          <c:idx val="15"/>
          <c:order val="15"/>
          <c:tx>
            <c:strRef>
              <c:f>туры!$R$1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туры!$R$2:$R$53</c:f>
              <c:numCache>
                <c:ptCount val="52"/>
                <c:pt idx="2">
                  <c:v>6</c:v>
                </c:pt>
                <c:pt idx="5">
                  <c:v>9</c:v>
                </c:pt>
                <c:pt idx="8">
                  <c:v>3.5</c:v>
                </c:pt>
                <c:pt idx="11">
                  <c:v>14</c:v>
                </c:pt>
                <c:pt idx="14">
                  <c:v>9.5</c:v>
                </c:pt>
                <c:pt idx="17">
                  <c:v>5</c:v>
                </c:pt>
                <c:pt idx="20">
                  <c:v>6</c:v>
                </c:pt>
                <c:pt idx="23">
                  <c:v>10</c:v>
                </c:pt>
                <c:pt idx="26">
                  <c:v>6.5</c:v>
                </c:pt>
                <c:pt idx="29">
                  <c:v>6.5</c:v>
                </c:pt>
                <c:pt idx="32">
                  <c:v>9</c:v>
                </c:pt>
                <c:pt idx="35">
                  <c:v>10</c:v>
                </c:pt>
                <c:pt idx="38">
                  <c:v>4</c:v>
                </c:pt>
                <c:pt idx="41">
                  <c:v>4.5</c:v>
                </c:pt>
                <c:pt idx="44">
                  <c:v>7.5</c:v>
                </c:pt>
                <c:pt idx="47">
                  <c:v>9</c:v>
                </c:pt>
                <c:pt idx="50">
                  <c:v>6.5</c:v>
                </c:pt>
              </c:numCache>
            </c:numRef>
          </c:val>
        </c:ser>
        <c:ser>
          <c:idx val="16"/>
          <c:order val="16"/>
          <c:tx>
            <c:strRef>
              <c:f>туры!$S$1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туры!$S$2:$S$53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0.5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туры!$T$1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туры!$T$2:$T$53</c:f>
              <c:numCache>
                <c:ptCount val="52"/>
                <c:pt idx="2">
                  <c:v>3</c:v>
                </c:pt>
                <c:pt idx="5">
                  <c:v>2.5</c:v>
                </c:pt>
                <c:pt idx="8">
                  <c:v>1</c:v>
                </c:pt>
                <c:pt idx="11">
                  <c:v>2.5</c:v>
                </c:pt>
                <c:pt idx="14">
                  <c:v>1.5</c:v>
                </c:pt>
                <c:pt idx="17">
                  <c:v>1</c:v>
                </c:pt>
                <c:pt idx="20">
                  <c:v>1</c:v>
                </c:pt>
                <c:pt idx="23">
                  <c:v>0</c:v>
                </c:pt>
                <c:pt idx="26">
                  <c:v>0</c:v>
                </c:pt>
                <c:pt idx="29">
                  <c:v>2.5</c:v>
                </c:pt>
                <c:pt idx="32">
                  <c:v>2</c:v>
                </c:pt>
                <c:pt idx="35">
                  <c:v>0.5</c:v>
                </c:pt>
                <c:pt idx="38">
                  <c:v>2</c:v>
                </c:pt>
                <c:pt idx="41">
                  <c:v>1</c:v>
                </c:pt>
                <c:pt idx="44">
                  <c:v>3</c:v>
                </c:pt>
                <c:pt idx="47">
                  <c:v>1</c:v>
                </c:pt>
                <c:pt idx="5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туры!$U$1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туры!$U$2:$U$53</c:f>
              <c:numCache>
                <c:ptCount val="52"/>
                <c:pt idx="2">
                  <c:v>9</c:v>
                </c:pt>
                <c:pt idx="5">
                  <c:v>11.5</c:v>
                </c:pt>
                <c:pt idx="8">
                  <c:v>4.5</c:v>
                </c:pt>
                <c:pt idx="11">
                  <c:v>16.5</c:v>
                </c:pt>
                <c:pt idx="14">
                  <c:v>11</c:v>
                </c:pt>
                <c:pt idx="17">
                  <c:v>6</c:v>
                </c:pt>
                <c:pt idx="20">
                  <c:v>7</c:v>
                </c:pt>
                <c:pt idx="23">
                  <c:v>10</c:v>
                </c:pt>
                <c:pt idx="26">
                  <c:v>6.5</c:v>
                </c:pt>
                <c:pt idx="29">
                  <c:v>9</c:v>
                </c:pt>
                <c:pt idx="32">
                  <c:v>11</c:v>
                </c:pt>
                <c:pt idx="35">
                  <c:v>10.5</c:v>
                </c:pt>
                <c:pt idx="38">
                  <c:v>6</c:v>
                </c:pt>
                <c:pt idx="41">
                  <c:v>5.5</c:v>
                </c:pt>
                <c:pt idx="44">
                  <c:v>10.5</c:v>
                </c:pt>
                <c:pt idx="47">
                  <c:v>10</c:v>
                </c:pt>
                <c:pt idx="50">
                  <c:v>8.5</c:v>
                </c:pt>
              </c:numCache>
            </c:numRef>
          </c:val>
        </c:ser>
        <c:ser>
          <c:idx val="19"/>
          <c:order val="19"/>
          <c:tx>
            <c:strRef>
              <c:f>туры!$V$1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туры!$V$2:$V$53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0.5</c:v>
                </c:pt>
                <c:pt idx="23">
                  <c:v>0.5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0"/>
          <c:order val="20"/>
          <c:tx>
            <c:strRef>
              <c:f>туры!$W$1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туры!$W$2:$W$53</c:f>
              <c:numCache>
                <c:ptCount val="52"/>
                <c:pt idx="2">
                  <c:v>1.5</c:v>
                </c:pt>
                <c:pt idx="5">
                  <c:v>1</c:v>
                </c:pt>
                <c:pt idx="8">
                  <c:v>0</c:v>
                </c:pt>
                <c:pt idx="11">
                  <c:v>1</c:v>
                </c:pt>
                <c:pt idx="14">
                  <c:v>1</c:v>
                </c:pt>
                <c:pt idx="17">
                  <c:v>3</c:v>
                </c:pt>
                <c:pt idx="20">
                  <c:v>1.5</c:v>
                </c:pt>
                <c:pt idx="23">
                  <c:v>1.5</c:v>
                </c:pt>
                <c:pt idx="26">
                  <c:v>2</c:v>
                </c:pt>
                <c:pt idx="29">
                  <c:v>0.5</c:v>
                </c:pt>
                <c:pt idx="32">
                  <c:v>3</c:v>
                </c:pt>
                <c:pt idx="35">
                  <c:v>3</c:v>
                </c:pt>
                <c:pt idx="38">
                  <c:v>2</c:v>
                </c:pt>
                <c:pt idx="41">
                  <c:v>1</c:v>
                </c:pt>
                <c:pt idx="44">
                  <c:v>3</c:v>
                </c:pt>
                <c:pt idx="47">
                  <c:v>2</c:v>
                </c:pt>
                <c:pt idx="5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туры!$X$1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туры!$X$2:$X$53</c:f>
              <c:numCache>
                <c:ptCount val="52"/>
                <c:pt idx="2">
                  <c:v>10.5</c:v>
                </c:pt>
                <c:pt idx="5">
                  <c:v>12.5</c:v>
                </c:pt>
                <c:pt idx="8">
                  <c:v>4.5</c:v>
                </c:pt>
                <c:pt idx="11">
                  <c:v>17.5</c:v>
                </c:pt>
                <c:pt idx="14">
                  <c:v>12</c:v>
                </c:pt>
                <c:pt idx="17">
                  <c:v>9</c:v>
                </c:pt>
                <c:pt idx="20">
                  <c:v>8.5</c:v>
                </c:pt>
                <c:pt idx="23">
                  <c:v>11.5</c:v>
                </c:pt>
                <c:pt idx="26">
                  <c:v>8.5</c:v>
                </c:pt>
                <c:pt idx="29">
                  <c:v>9.5</c:v>
                </c:pt>
                <c:pt idx="32">
                  <c:v>14</c:v>
                </c:pt>
                <c:pt idx="35">
                  <c:v>13.5</c:v>
                </c:pt>
                <c:pt idx="38">
                  <c:v>8</c:v>
                </c:pt>
                <c:pt idx="41">
                  <c:v>6.5</c:v>
                </c:pt>
                <c:pt idx="44">
                  <c:v>13.5</c:v>
                </c:pt>
                <c:pt idx="47">
                  <c:v>12</c:v>
                </c:pt>
                <c:pt idx="50">
                  <c:v>8.5</c:v>
                </c:pt>
              </c:numCache>
            </c:numRef>
          </c:val>
        </c:ser>
        <c:ser>
          <c:idx val="22"/>
          <c:order val="22"/>
          <c:tx>
            <c:strRef>
              <c:f>туры!$Y$1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туры!$Y$2:$Y$53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1</c:v>
                </c:pt>
                <c:pt idx="29">
                  <c:v>0.5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0.5</c:v>
                </c:pt>
              </c:numCache>
            </c:numRef>
          </c:val>
        </c:ser>
        <c:ser>
          <c:idx val="23"/>
          <c:order val="23"/>
          <c:tx>
            <c:strRef>
              <c:f>туры!$Z$1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туры!$Z$2:$Z$63</c:f>
              <c:numCache>
                <c:ptCount val="62"/>
                <c:pt idx="2">
                  <c:v>1</c:v>
                </c:pt>
                <c:pt idx="5">
                  <c:v>2</c:v>
                </c:pt>
                <c:pt idx="8">
                  <c:v>0</c:v>
                </c:pt>
                <c:pt idx="11">
                  <c:v>3</c:v>
                </c:pt>
                <c:pt idx="14">
                  <c:v>1</c:v>
                </c:pt>
                <c:pt idx="17">
                  <c:v>3</c:v>
                </c:pt>
                <c:pt idx="20">
                  <c:v>0</c:v>
                </c:pt>
                <c:pt idx="23">
                  <c:v>1.5</c:v>
                </c:pt>
                <c:pt idx="26">
                  <c:v>1.5</c:v>
                </c:pt>
                <c:pt idx="29">
                  <c:v>1.5</c:v>
                </c:pt>
                <c:pt idx="32">
                  <c:v>0</c:v>
                </c:pt>
                <c:pt idx="35">
                  <c:v>3</c:v>
                </c:pt>
                <c:pt idx="38">
                  <c:v>2</c:v>
                </c:pt>
                <c:pt idx="41">
                  <c:v>1</c:v>
                </c:pt>
                <c:pt idx="44">
                  <c:v>0</c:v>
                </c:pt>
                <c:pt idx="47">
                  <c:v>2</c:v>
                </c:pt>
                <c:pt idx="50">
                  <c:v>1.5</c:v>
                </c:pt>
                <c:pt idx="53">
                  <c:v>2</c:v>
                </c:pt>
                <c:pt idx="56">
                  <c:v>0</c:v>
                </c:pt>
                <c:pt idx="5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туры!$AA$1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туры!$AA$2:$AA$53</c:f>
              <c:numCache>
                <c:ptCount val="52"/>
                <c:pt idx="2">
                  <c:v>11.5</c:v>
                </c:pt>
                <c:pt idx="5">
                  <c:v>14.5</c:v>
                </c:pt>
                <c:pt idx="8">
                  <c:v>4.5</c:v>
                </c:pt>
                <c:pt idx="11">
                  <c:v>20.5</c:v>
                </c:pt>
                <c:pt idx="14">
                  <c:v>13</c:v>
                </c:pt>
                <c:pt idx="17">
                  <c:v>12</c:v>
                </c:pt>
                <c:pt idx="20">
                  <c:v>8.5</c:v>
                </c:pt>
                <c:pt idx="23">
                  <c:v>13</c:v>
                </c:pt>
                <c:pt idx="26">
                  <c:v>10</c:v>
                </c:pt>
                <c:pt idx="29">
                  <c:v>11</c:v>
                </c:pt>
                <c:pt idx="32">
                  <c:v>14</c:v>
                </c:pt>
                <c:pt idx="35">
                  <c:v>16.5</c:v>
                </c:pt>
                <c:pt idx="38">
                  <c:v>10</c:v>
                </c:pt>
                <c:pt idx="41">
                  <c:v>7.5</c:v>
                </c:pt>
                <c:pt idx="44">
                  <c:v>13.5</c:v>
                </c:pt>
                <c:pt idx="47">
                  <c:v>14</c:v>
                </c:pt>
                <c:pt idx="50">
                  <c:v>10</c:v>
                </c:pt>
              </c:numCache>
            </c:numRef>
          </c:val>
        </c:ser>
        <c:ser>
          <c:idx val="25"/>
          <c:order val="25"/>
          <c:tx>
            <c:strRef>
              <c:f>туры!$AB$1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туры!$AB$2:$AB$53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0.5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1</c:v>
                </c:pt>
                <c:pt idx="46">
                  <c:v>0.5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26"/>
          <c:order val="26"/>
          <c:tx>
            <c:strRef>
              <c:f>туры!$AC$1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туры!$AC$2:$AC$53</c:f>
              <c:numCache>
                <c:ptCount val="52"/>
                <c:pt idx="0">
                  <c:v>0</c:v>
                </c:pt>
                <c:pt idx="2">
                  <c:v>0.5</c:v>
                </c:pt>
                <c:pt idx="5">
                  <c:v>0.5</c:v>
                </c:pt>
                <c:pt idx="8">
                  <c:v>0</c:v>
                </c:pt>
                <c:pt idx="11">
                  <c:v>3</c:v>
                </c:pt>
                <c:pt idx="14">
                  <c:v>0</c:v>
                </c:pt>
                <c:pt idx="17">
                  <c:v>1.5</c:v>
                </c:pt>
                <c:pt idx="20">
                  <c:v>1</c:v>
                </c:pt>
                <c:pt idx="23">
                  <c:v>1</c:v>
                </c:pt>
                <c:pt idx="26">
                  <c:v>1.5</c:v>
                </c:pt>
                <c:pt idx="29">
                  <c:v>2</c:v>
                </c:pt>
                <c:pt idx="32">
                  <c:v>1</c:v>
                </c:pt>
                <c:pt idx="35">
                  <c:v>3</c:v>
                </c:pt>
                <c:pt idx="38">
                  <c:v>1</c:v>
                </c:pt>
                <c:pt idx="41">
                  <c:v>0</c:v>
                </c:pt>
                <c:pt idx="44">
                  <c:v>2</c:v>
                </c:pt>
                <c:pt idx="47">
                  <c:v>2</c:v>
                </c:pt>
                <c:pt idx="50">
                  <c:v>2</c:v>
                </c:pt>
              </c:numCache>
            </c:numRef>
          </c:val>
        </c:ser>
        <c:ser>
          <c:idx val="27"/>
          <c:order val="27"/>
          <c:tx>
            <c:strRef>
              <c:f>туры!$AD$1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туры!$AD$2:$AD$53</c:f>
              <c:numCache>
                <c:ptCount val="52"/>
                <c:pt idx="2">
                  <c:v>12</c:v>
                </c:pt>
                <c:pt idx="5">
                  <c:v>15</c:v>
                </c:pt>
                <c:pt idx="8">
                  <c:v>4.5</c:v>
                </c:pt>
                <c:pt idx="11">
                  <c:v>23.5</c:v>
                </c:pt>
                <c:pt idx="14">
                  <c:v>13</c:v>
                </c:pt>
                <c:pt idx="17">
                  <c:v>13.5</c:v>
                </c:pt>
                <c:pt idx="20">
                  <c:v>9.5</c:v>
                </c:pt>
                <c:pt idx="23">
                  <c:v>14</c:v>
                </c:pt>
                <c:pt idx="26">
                  <c:v>11.5</c:v>
                </c:pt>
                <c:pt idx="29">
                  <c:v>13</c:v>
                </c:pt>
                <c:pt idx="32">
                  <c:v>15</c:v>
                </c:pt>
                <c:pt idx="35">
                  <c:v>19.5</c:v>
                </c:pt>
                <c:pt idx="38">
                  <c:v>11</c:v>
                </c:pt>
                <c:pt idx="41">
                  <c:v>7.5</c:v>
                </c:pt>
                <c:pt idx="44">
                  <c:v>15.5</c:v>
                </c:pt>
                <c:pt idx="47">
                  <c:v>16</c:v>
                </c:pt>
                <c:pt idx="50">
                  <c:v>12</c:v>
                </c:pt>
              </c:numCache>
            </c:numRef>
          </c:val>
        </c:ser>
        <c:ser>
          <c:idx val="28"/>
          <c:order val="28"/>
          <c:tx>
            <c:strRef>
              <c:f>туры!$AE$1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туры!$AE$2:$AE$53</c:f>
              <c:numCache>
                <c:ptCount val="52"/>
                <c:pt idx="1">
                  <c:v>0</c:v>
                </c:pt>
                <c:pt idx="2">
                  <c:v>33</c:v>
                </c:pt>
                <c:pt idx="3">
                  <c:v>37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15</c:v>
                </c:pt>
                <c:pt idx="14">
                  <c:v>35</c:v>
                </c:pt>
                <c:pt idx="15">
                  <c:v>22</c:v>
                </c:pt>
                <c:pt idx="16">
                  <c:v>9</c:v>
                </c:pt>
                <c:pt idx="20">
                  <c:v>41</c:v>
                </c:pt>
                <c:pt idx="21">
                  <c:v>42</c:v>
                </c:pt>
                <c:pt idx="22">
                  <c:v>10</c:v>
                </c:pt>
                <c:pt idx="26">
                  <c:v>18</c:v>
                </c:pt>
                <c:pt idx="27">
                  <c:v>43</c:v>
                </c:pt>
                <c:pt idx="28">
                  <c:v>13</c:v>
                </c:pt>
                <c:pt idx="29">
                  <c:v>17</c:v>
                </c:pt>
                <c:pt idx="30">
                  <c:v>28</c:v>
                </c:pt>
                <c:pt idx="31">
                  <c:v>14</c:v>
                </c:pt>
                <c:pt idx="32">
                  <c:v>25</c:v>
                </c:pt>
                <c:pt idx="33">
                  <c:v>7</c:v>
                </c:pt>
                <c:pt idx="34">
                  <c:v>7</c:v>
                </c:pt>
                <c:pt idx="47">
                  <c:v>8</c:v>
                </c:pt>
                <c:pt idx="48">
                  <c:v>13</c:v>
                </c:pt>
                <c:pt idx="49">
                  <c:v>8</c:v>
                </c:pt>
                <c:pt idx="50">
                  <c:v>21</c:v>
                </c:pt>
                <c:pt idx="51">
                  <c:v>19</c:v>
                </c:pt>
              </c:numCache>
            </c:numRef>
          </c:val>
        </c:ser>
        <c:ser>
          <c:idx val="29"/>
          <c:order val="29"/>
          <c:tx>
            <c:strRef>
              <c:f>туры!$AF$1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туры!$AF$2:$AF$53</c:f>
              <c:numCache>
                <c:ptCount val="52"/>
                <c:pt idx="2">
                  <c:v>15</c:v>
                </c:pt>
                <c:pt idx="5">
                  <c:v>7</c:v>
                </c:pt>
                <c:pt idx="8">
                  <c:v>22</c:v>
                </c:pt>
                <c:pt idx="11">
                  <c:v>1</c:v>
                </c:pt>
                <c:pt idx="14">
                  <c:v>13</c:v>
                </c:pt>
                <c:pt idx="17">
                  <c:v>11</c:v>
                </c:pt>
                <c:pt idx="20">
                  <c:v>19</c:v>
                </c:pt>
                <c:pt idx="23">
                  <c:v>10</c:v>
                </c:pt>
                <c:pt idx="26">
                  <c:v>16</c:v>
                </c:pt>
                <c:pt idx="29">
                  <c:v>12</c:v>
                </c:pt>
                <c:pt idx="32">
                  <c:v>8</c:v>
                </c:pt>
                <c:pt idx="35">
                  <c:v>2</c:v>
                </c:pt>
                <c:pt idx="38">
                  <c:v>18</c:v>
                </c:pt>
                <c:pt idx="41">
                  <c:v>21</c:v>
                </c:pt>
                <c:pt idx="44">
                  <c:v>6</c:v>
                </c:pt>
                <c:pt idx="47">
                  <c:v>4</c:v>
                </c:pt>
                <c:pt idx="50">
                  <c:v>14</c:v>
                </c:pt>
              </c:numCache>
            </c:numRef>
          </c:val>
        </c:ser>
        <c:ser>
          <c:idx val="30"/>
          <c:order val="30"/>
          <c:tx>
            <c:strRef>
              <c:f>туры!$AG$1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пгт Прибрежный, БО "Радуга"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Алексеевский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Борский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Большеглушицкий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Клявлинский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Шигонский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туры!$AG$2:$AG$53</c:f>
              <c:numCache>
                <c:ptCount val="52"/>
                <c:pt idx="2">
                  <c:v>81</c:v>
                </c:pt>
                <c:pt idx="5">
                  <c:v>34</c:v>
                </c:pt>
                <c:pt idx="14">
                  <c:v>64</c:v>
                </c:pt>
                <c:pt idx="20">
                  <c:v>93</c:v>
                </c:pt>
                <c:pt idx="26">
                  <c:v>74</c:v>
                </c:pt>
                <c:pt idx="29">
                  <c:v>59</c:v>
                </c:pt>
                <c:pt idx="32">
                  <c:v>39</c:v>
                </c:pt>
                <c:pt idx="47">
                  <c:v>29</c:v>
                </c:pt>
                <c:pt idx="50">
                  <c:v>60</c:v>
                </c:pt>
              </c:numCache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 val="autoZero"/>
        <c:auto val="1"/>
        <c:lblOffset val="100"/>
        <c:tickLblSkip val="4"/>
        <c:noMultiLvlLbl val="0"/>
      </c:catAx>
      <c:valAx>
        <c:axId val="56541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7725"/>
          <c:w val="0.3315"/>
          <c:h val="0.8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tabSelected="1" view="pageBreakPreview" zoomScaleNormal="190" zoomScaleSheetLayoutView="100" zoomScalePageLayoutView="0" workbookViewId="0" topLeftCell="A1">
      <pane xSplit="3" topLeftCell="D1" activePane="topRight" state="frozen"/>
      <selection pane="topLeft" activeCell="A2" sqref="A2"/>
      <selection pane="topRight" activeCell="K67" sqref="K67:K69"/>
    </sheetView>
  </sheetViews>
  <sheetFormatPr defaultColWidth="9.140625" defaultRowHeight="12.75"/>
  <cols>
    <col min="1" max="1" width="3.8515625" style="2" customWidth="1"/>
    <col min="2" max="2" width="23.28125" style="3" customWidth="1"/>
    <col min="3" max="3" width="24.57421875" style="2" customWidth="1"/>
    <col min="4" max="4" width="4.00390625" style="7" customWidth="1"/>
    <col min="5" max="5" width="7.57421875" style="7" customWidth="1"/>
    <col min="6" max="6" width="3.8515625" style="7" customWidth="1"/>
    <col min="7" max="7" width="4.28125" style="47" customWidth="1"/>
    <col min="8" max="8" width="7.57421875" style="7" customWidth="1"/>
    <col min="9" max="9" width="5.00390625" style="7" customWidth="1"/>
    <col min="10" max="10" width="4.28125" style="47" customWidth="1"/>
    <col min="11" max="11" width="7.57421875" style="7" customWidth="1"/>
    <col min="12" max="12" width="4.8515625" style="7" customWidth="1"/>
    <col min="13" max="13" width="4.8515625" style="47" customWidth="1"/>
    <col min="14" max="14" width="10.8515625" style="7" customWidth="1"/>
    <col min="15" max="15" width="5.421875" style="7" customWidth="1"/>
    <col min="16" max="16" width="4.8515625" style="47" customWidth="1"/>
    <col min="17" max="17" width="10.421875" style="7" customWidth="1"/>
    <col min="18" max="18" width="5.8515625" style="7" customWidth="1"/>
    <col min="19" max="19" width="4.57421875" style="47" customWidth="1"/>
    <col min="20" max="20" width="8.7109375" style="7" customWidth="1"/>
    <col min="21" max="21" width="5.421875" style="7" customWidth="1"/>
    <col min="22" max="22" width="4.7109375" style="47" customWidth="1"/>
    <col min="23" max="23" width="10.7109375" style="7" customWidth="1"/>
    <col min="24" max="24" width="6.421875" style="7" customWidth="1"/>
    <col min="25" max="25" width="5.57421875" style="51" customWidth="1"/>
    <col min="26" max="26" width="9.7109375" style="14" customWidth="1"/>
    <col min="27" max="27" width="6.8515625" style="14" customWidth="1"/>
    <col min="28" max="28" width="5.421875" style="51" customWidth="1"/>
    <col min="29" max="29" width="8.8515625" style="14" customWidth="1"/>
    <col min="30" max="30" width="5.421875" style="14" customWidth="1"/>
    <col min="31" max="31" width="3.8515625" style="17" customWidth="1"/>
    <col min="32" max="32" width="11.28125" style="17" customWidth="1"/>
    <col min="33" max="33" width="3.7109375" style="16" customWidth="1"/>
    <col min="34" max="16384" width="9.140625" style="2" customWidth="1"/>
  </cols>
  <sheetData>
    <row r="1" spans="1:33" ht="38.25" customHeight="1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2:33" ht="26.25" customHeight="1" thickBot="1">
      <c r="B2" s="71" t="s">
        <v>67</v>
      </c>
      <c r="C2" s="72"/>
      <c r="D2" s="72"/>
      <c r="E2" s="6"/>
      <c r="F2" s="6"/>
      <c r="G2" s="42"/>
      <c r="H2" s="6"/>
      <c r="I2" s="6"/>
      <c r="J2" s="42"/>
      <c r="K2" s="6"/>
      <c r="L2" s="6"/>
      <c r="M2" s="42"/>
      <c r="N2" s="6"/>
      <c r="O2" s="6"/>
      <c r="P2" s="42"/>
      <c r="Q2" s="6"/>
      <c r="R2" s="6"/>
      <c r="S2" s="42"/>
      <c r="T2" s="6"/>
      <c r="U2" s="6"/>
      <c r="V2" s="42"/>
      <c r="W2" s="6"/>
      <c r="X2" s="6"/>
      <c r="Y2" s="42"/>
      <c r="Z2" s="6"/>
      <c r="AA2" s="6"/>
      <c r="AB2" s="42"/>
      <c r="AC2" s="41" t="s">
        <v>66</v>
      </c>
      <c r="AD2" s="6"/>
      <c r="AE2" s="15"/>
      <c r="AF2" s="15"/>
      <c r="AG2" s="15"/>
    </row>
    <row r="3" spans="1:33" ht="13.5" thickBot="1">
      <c r="A3" s="61" t="s">
        <v>0</v>
      </c>
      <c r="B3" s="60" t="s">
        <v>1</v>
      </c>
      <c r="C3" s="59" t="s">
        <v>68</v>
      </c>
      <c r="D3" s="99" t="s">
        <v>3</v>
      </c>
      <c r="E3" s="98"/>
      <c r="F3" s="100"/>
      <c r="G3" s="98" t="s">
        <v>4</v>
      </c>
      <c r="H3" s="98"/>
      <c r="I3" s="98"/>
      <c r="J3" s="99" t="s">
        <v>5</v>
      </c>
      <c r="K3" s="98"/>
      <c r="L3" s="100"/>
      <c r="M3" s="98" t="s">
        <v>6</v>
      </c>
      <c r="N3" s="98"/>
      <c r="O3" s="98"/>
      <c r="P3" s="99" t="s">
        <v>10</v>
      </c>
      <c r="Q3" s="98"/>
      <c r="R3" s="98"/>
      <c r="S3" s="101" t="s">
        <v>7</v>
      </c>
      <c r="T3" s="101"/>
      <c r="U3" s="101"/>
      <c r="V3" s="101" t="s">
        <v>8</v>
      </c>
      <c r="W3" s="101"/>
      <c r="X3" s="101"/>
      <c r="Y3" s="101" t="s">
        <v>11</v>
      </c>
      <c r="Z3" s="101"/>
      <c r="AA3" s="101"/>
      <c r="AB3" s="105" t="s">
        <v>12</v>
      </c>
      <c r="AC3" s="105"/>
      <c r="AD3" s="105"/>
      <c r="AE3" s="102" t="s">
        <v>69</v>
      </c>
      <c r="AF3" s="103"/>
      <c r="AG3" s="104"/>
    </row>
    <row r="4" spans="1:33" ht="12.75" customHeight="1">
      <c r="A4" s="88">
        <v>1</v>
      </c>
      <c r="B4" s="97" t="s">
        <v>49</v>
      </c>
      <c r="C4" s="52" t="s">
        <v>97</v>
      </c>
      <c r="D4" s="4">
        <v>0</v>
      </c>
      <c r="E4" s="85">
        <f>SUM(D4:D6)</f>
        <v>2</v>
      </c>
      <c r="F4" s="11"/>
      <c r="G4" s="66">
        <v>0</v>
      </c>
      <c r="H4" s="85">
        <f>SUM(G4:G6)</f>
        <v>1</v>
      </c>
      <c r="I4" s="11">
        <f>E4+H4</f>
        <v>3</v>
      </c>
      <c r="J4" s="66">
        <v>1</v>
      </c>
      <c r="K4" s="85">
        <f>SUM(J4:J6)</f>
        <v>1</v>
      </c>
      <c r="L4" s="11">
        <f>I4+K4</f>
        <v>4</v>
      </c>
      <c r="M4" s="66">
        <v>0</v>
      </c>
      <c r="N4" s="85">
        <f>SUM(M4:M6)</f>
        <v>0</v>
      </c>
      <c r="O4" s="11">
        <f>L4+N4</f>
        <v>4</v>
      </c>
      <c r="P4" s="66">
        <v>1</v>
      </c>
      <c r="Q4" s="85">
        <f>SUM(P4:P6)</f>
        <v>2</v>
      </c>
      <c r="R4" s="11">
        <f>Q4+O4</f>
        <v>6</v>
      </c>
      <c r="S4" s="43">
        <v>1</v>
      </c>
      <c r="T4" s="86">
        <f>SUM(S4:S6)</f>
        <v>3</v>
      </c>
      <c r="U4" s="12">
        <f>R4+T4</f>
        <v>9</v>
      </c>
      <c r="V4" s="66">
        <v>0</v>
      </c>
      <c r="W4" s="86">
        <f>SUM(V4:V6)</f>
        <v>1.5</v>
      </c>
      <c r="X4" s="12">
        <f>U4+W4</f>
        <v>10.5</v>
      </c>
      <c r="Y4" s="66">
        <v>1</v>
      </c>
      <c r="Z4" s="74">
        <f>SUM(Y4:Y6)</f>
        <v>1</v>
      </c>
      <c r="AA4" s="36">
        <f>X4+Z4</f>
        <v>11.5</v>
      </c>
      <c r="AB4" s="49">
        <v>0</v>
      </c>
      <c r="AC4" s="74">
        <f>SUM(AB4:AB6)</f>
        <v>0.5</v>
      </c>
      <c r="AD4" s="36">
        <f>AA4+AC4</f>
        <v>12</v>
      </c>
      <c r="AE4" s="37">
        <v>33</v>
      </c>
      <c r="AF4" s="76">
        <v>15</v>
      </c>
      <c r="AG4" s="38">
        <v>81</v>
      </c>
    </row>
    <row r="5" spans="1:33" ht="12.75" customHeight="1">
      <c r="A5" s="89"/>
      <c r="B5" s="92"/>
      <c r="C5" s="52" t="s">
        <v>98</v>
      </c>
      <c r="D5" s="8">
        <v>1</v>
      </c>
      <c r="E5" s="86"/>
      <c r="F5" s="79"/>
      <c r="G5" s="67">
        <v>0</v>
      </c>
      <c r="H5" s="86"/>
      <c r="I5" s="79"/>
      <c r="J5" s="67">
        <v>0</v>
      </c>
      <c r="K5" s="86"/>
      <c r="L5" s="79"/>
      <c r="M5" s="67">
        <v>0</v>
      </c>
      <c r="N5" s="86"/>
      <c r="O5" s="79"/>
      <c r="P5" s="67">
        <v>0</v>
      </c>
      <c r="Q5" s="86"/>
      <c r="R5" s="79"/>
      <c r="S5" s="44">
        <v>1</v>
      </c>
      <c r="T5" s="86"/>
      <c r="U5" s="79"/>
      <c r="V5" s="67">
        <v>1</v>
      </c>
      <c r="W5" s="86"/>
      <c r="X5" s="79"/>
      <c r="Y5" s="67">
        <v>0</v>
      </c>
      <c r="Z5" s="74"/>
      <c r="AA5" s="81"/>
      <c r="AB5" s="49">
        <v>0.5</v>
      </c>
      <c r="AC5" s="74"/>
      <c r="AD5" s="81"/>
      <c r="AE5" s="39">
        <v>37</v>
      </c>
      <c r="AF5" s="77"/>
      <c r="AG5" s="81"/>
    </row>
    <row r="6" spans="1:33" ht="12.75" customHeight="1" thickBot="1">
      <c r="A6" s="90"/>
      <c r="B6" s="93"/>
      <c r="C6" s="65" t="s">
        <v>106</v>
      </c>
      <c r="D6" s="9">
        <v>1</v>
      </c>
      <c r="E6" s="87"/>
      <c r="F6" s="80"/>
      <c r="G6" s="68">
        <v>1</v>
      </c>
      <c r="H6" s="87"/>
      <c r="I6" s="80"/>
      <c r="J6" s="68">
        <v>0</v>
      </c>
      <c r="K6" s="87"/>
      <c r="L6" s="80"/>
      <c r="M6" s="68">
        <v>0</v>
      </c>
      <c r="N6" s="87"/>
      <c r="O6" s="80"/>
      <c r="P6" s="68">
        <v>1</v>
      </c>
      <c r="Q6" s="87"/>
      <c r="R6" s="80"/>
      <c r="S6" s="45">
        <v>1</v>
      </c>
      <c r="T6" s="87"/>
      <c r="U6" s="80"/>
      <c r="V6" s="68">
        <v>0.5</v>
      </c>
      <c r="W6" s="87"/>
      <c r="X6" s="80"/>
      <c r="Y6" s="68">
        <v>0</v>
      </c>
      <c r="Z6" s="75"/>
      <c r="AA6" s="82"/>
      <c r="AB6" s="50">
        <v>0</v>
      </c>
      <c r="AC6" s="75"/>
      <c r="AD6" s="82"/>
      <c r="AE6" s="40">
        <v>11</v>
      </c>
      <c r="AF6" s="78"/>
      <c r="AG6" s="82"/>
    </row>
    <row r="7" spans="1:33" ht="12.75" customHeight="1" thickBot="1">
      <c r="A7" s="88">
        <v>2</v>
      </c>
      <c r="B7" s="97" t="s">
        <v>13</v>
      </c>
      <c r="C7" s="62" t="s">
        <v>99</v>
      </c>
      <c r="D7" s="10">
        <v>1</v>
      </c>
      <c r="E7" s="85">
        <f>SUM(D7:D9)</f>
        <v>2</v>
      </c>
      <c r="F7" s="11"/>
      <c r="G7" s="48">
        <v>0</v>
      </c>
      <c r="H7" s="85">
        <f>SUM(G7:G9)</f>
        <v>2</v>
      </c>
      <c r="I7" s="11">
        <f>E7+H7</f>
        <v>4</v>
      </c>
      <c r="J7" s="48">
        <v>1</v>
      </c>
      <c r="K7" s="85">
        <f>SUM(J7:J9)</f>
        <v>2</v>
      </c>
      <c r="L7" s="11">
        <f>I7+K7</f>
        <v>6</v>
      </c>
      <c r="M7" s="48">
        <v>1</v>
      </c>
      <c r="N7" s="85">
        <f>SUM(M7:M9)</f>
        <v>1.5</v>
      </c>
      <c r="O7" s="11">
        <f>L7+N7</f>
        <v>7.5</v>
      </c>
      <c r="P7" s="48">
        <v>0.5</v>
      </c>
      <c r="Q7" s="85">
        <f>SUM(P7:P9)</f>
        <v>1.5</v>
      </c>
      <c r="R7" s="11">
        <f>O7+Q7</f>
        <v>9</v>
      </c>
      <c r="S7" s="48">
        <v>1</v>
      </c>
      <c r="T7" s="85">
        <f>SUM(S7:S9)</f>
        <v>2.5</v>
      </c>
      <c r="U7" s="12">
        <f>R7+T7</f>
        <v>11.5</v>
      </c>
      <c r="V7" s="48">
        <v>1</v>
      </c>
      <c r="W7" s="85">
        <f>SUM(V7:V9)</f>
        <v>1</v>
      </c>
      <c r="X7" s="12">
        <f>U7+W7</f>
        <v>12.5</v>
      </c>
      <c r="Y7" s="48">
        <v>0</v>
      </c>
      <c r="Z7" s="73">
        <f>SUM(Y7:Y9)</f>
        <v>2</v>
      </c>
      <c r="AA7" s="36">
        <f>X7+Z7</f>
        <v>14.5</v>
      </c>
      <c r="AB7" s="48">
        <v>0</v>
      </c>
      <c r="AC7" s="73">
        <f>SUM(AB7:AB9)</f>
        <v>0.5</v>
      </c>
      <c r="AD7" s="36">
        <f>AA7+AC7</f>
        <v>15</v>
      </c>
      <c r="AE7" s="37">
        <v>10</v>
      </c>
      <c r="AF7" s="76">
        <v>7</v>
      </c>
      <c r="AG7" s="38">
        <v>34</v>
      </c>
    </row>
    <row r="8" spans="1:33" ht="12.75" customHeight="1">
      <c r="A8" s="89"/>
      <c r="B8" s="92"/>
      <c r="C8" s="63" t="s">
        <v>45</v>
      </c>
      <c r="D8" s="8">
        <v>1</v>
      </c>
      <c r="E8" s="86"/>
      <c r="F8" s="79"/>
      <c r="G8" s="48">
        <v>1</v>
      </c>
      <c r="H8" s="86"/>
      <c r="I8" s="79"/>
      <c r="J8" s="48">
        <v>1</v>
      </c>
      <c r="K8" s="86"/>
      <c r="L8" s="79"/>
      <c r="M8" s="48">
        <v>0.5</v>
      </c>
      <c r="N8" s="86"/>
      <c r="O8" s="79"/>
      <c r="P8" s="48">
        <v>0</v>
      </c>
      <c r="Q8" s="86"/>
      <c r="R8" s="79"/>
      <c r="S8" s="48">
        <v>0.5</v>
      </c>
      <c r="T8" s="86"/>
      <c r="U8" s="79"/>
      <c r="V8" s="48">
        <v>0</v>
      </c>
      <c r="W8" s="86"/>
      <c r="X8" s="79"/>
      <c r="Y8" s="48">
        <v>1</v>
      </c>
      <c r="Z8" s="74"/>
      <c r="AA8" s="81"/>
      <c r="AB8" s="49">
        <v>0.5</v>
      </c>
      <c r="AC8" s="74"/>
      <c r="AD8" s="81"/>
      <c r="AE8" s="39">
        <v>9</v>
      </c>
      <c r="AF8" s="77"/>
      <c r="AG8" s="81"/>
    </row>
    <row r="9" spans="1:33" ht="12.75" customHeight="1" thickBot="1">
      <c r="A9" s="90"/>
      <c r="B9" s="93"/>
      <c r="C9" s="57" t="s">
        <v>54</v>
      </c>
      <c r="D9" s="9">
        <v>0</v>
      </c>
      <c r="E9" s="87"/>
      <c r="F9" s="80"/>
      <c r="G9" s="50">
        <v>1</v>
      </c>
      <c r="H9" s="87"/>
      <c r="I9" s="80"/>
      <c r="J9" s="50">
        <v>0</v>
      </c>
      <c r="K9" s="87"/>
      <c r="L9" s="80"/>
      <c r="M9" s="50">
        <v>0</v>
      </c>
      <c r="N9" s="87"/>
      <c r="O9" s="80"/>
      <c r="P9" s="50">
        <v>1</v>
      </c>
      <c r="Q9" s="87"/>
      <c r="R9" s="80"/>
      <c r="S9" s="50">
        <v>1</v>
      </c>
      <c r="T9" s="87"/>
      <c r="U9" s="80"/>
      <c r="V9" s="50">
        <v>0</v>
      </c>
      <c r="W9" s="87"/>
      <c r="X9" s="80"/>
      <c r="Y9" s="50">
        <v>1</v>
      </c>
      <c r="Z9" s="75"/>
      <c r="AA9" s="82"/>
      <c r="AB9" s="50">
        <v>0</v>
      </c>
      <c r="AC9" s="75"/>
      <c r="AD9" s="82"/>
      <c r="AE9" s="40">
        <v>15</v>
      </c>
      <c r="AF9" s="78"/>
      <c r="AG9" s="82"/>
    </row>
    <row r="10" spans="1:33" ht="12.75" customHeight="1">
      <c r="A10" s="88">
        <v>3</v>
      </c>
      <c r="B10" s="97" t="s">
        <v>47</v>
      </c>
      <c r="C10" s="52" t="s">
        <v>89</v>
      </c>
      <c r="D10" s="10">
        <v>0</v>
      </c>
      <c r="E10" s="85">
        <f>SUM(D10:D12)</f>
        <v>0.5</v>
      </c>
      <c r="F10" s="11"/>
      <c r="G10" s="46">
        <v>0</v>
      </c>
      <c r="H10" s="85">
        <f>SUM(G10:G12)</f>
        <v>0</v>
      </c>
      <c r="I10" s="11">
        <f>E10+H10</f>
        <v>0.5</v>
      </c>
      <c r="J10" s="69">
        <v>0</v>
      </c>
      <c r="K10" s="85">
        <f>SUM(J10:J12)</f>
        <v>1</v>
      </c>
      <c r="L10" s="11">
        <f>I10+K10</f>
        <v>1.5</v>
      </c>
      <c r="M10" s="69">
        <v>0</v>
      </c>
      <c r="N10" s="85">
        <f>SUM(M10:M12)</f>
        <v>1</v>
      </c>
      <c r="O10" s="11">
        <f>L10+N10</f>
        <v>2.5</v>
      </c>
      <c r="P10" s="69">
        <v>1</v>
      </c>
      <c r="Q10" s="85">
        <f>SUM(P10:P12)</f>
        <v>1</v>
      </c>
      <c r="R10" s="11">
        <f>O10+Q10</f>
        <v>3.5</v>
      </c>
      <c r="S10" s="69">
        <v>0</v>
      </c>
      <c r="T10" s="85">
        <f>SUM(S10:S12)</f>
        <v>1</v>
      </c>
      <c r="U10" s="12">
        <f>R10+T10</f>
        <v>4.5</v>
      </c>
      <c r="V10" s="69">
        <v>0</v>
      </c>
      <c r="W10" s="85">
        <f>SUM(V10:V12)</f>
        <v>0</v>
      </c>
      <c r="X10" s="12">
        <f>U10+W10</f>
        <v>4.5</v>
      </c>
      <c r="Y10" s="69">
        <v>0</v>
      </c>
      <c r="Z10" s="73">
        <f>SUM(Y10:Y12)</f>
        <v>0</v>
      </c>
      <c r="AA10" s="36">
        <f>X10+Z10</f>
        <v>4.5</v>
      </c>
      <c r="AB10" s="69">
        <v>0</v>
      </c>
      <c r="AC10" s="73">
        <f>SUM(AB10:AB12)</f>
        <v>0</v>
      </c>
      <c r="AD10" s="36">
        <f>AA10+AC10</f>
        <v>4.5</v>
      </c>
      <c r="AE10" s="37"/>
      <c r="AF10" s="76">
        <v>22</v>
      </c>
      <c r="AG10" s="38"/>
    </row>
    <row r="11" spans="1:33" ht="12.75" customHeight="1">
      <c r="A11" s="89"/>
      <c r="B11" s="92"/>
      <c r="C11" s="52" t="s">
        <v>48</v>
      </c>
      <c r="D11" s="8">
        <v>0.5</v>
      </c>
      <c r="E11" s="86"/>
      <c r="F11" s="79"/>
      <c r="G11" s="44">
        <v>0</v>
      </c>
      <c r="H11" s="86"/>
      <c r="I11" s="79"/>
      <c r="J11" s="67">
        <v>0</v>
      </c>
      <c r="K11" s="86"/>
      <c r="L11" s="79"/>
      <c r="M11" s="67">
        <v>0</v>
      </c>
      <c r="N11" s="86"/>
      <c r="O11" s="79"/>
      <c r="P11" s="67">
        <v>0</v>
      </c>
      <c r="Q11" s="86"/>
      <c r="R11" s="79"/>
      <c r="S11" s="67">
        <v>1</v>
      </c>
      <c r="T11" s="86"/>
      <c r="U11" s="79"/>
      <c r="V11" s="67">
        <v>0</v>
      </c>
      <c r="W11" s="86"/>
      <c r="X11" s="79"/>
      <c r="Y11" s="67">
        <v>0</v>
      </c>
      <c r="Z11" s="74"/>
      <c r="AA11" s="81"/>
      <c r="AB11" s="67">
        <v>0</v>
      </c>
      <c r="AC11" s="74"/>
      <c r="AD11" s="81"/>
      <c r="AE11" s="39"/>
      <c r="AF11" s="77"/>
      <c r="AG11" s="81"/>
    </row>
    <row r="12" spans="1:33" ht="13.5" customHeight="1" thickBot="1">
      <c r="A12" s="90"/>
      <c r="B12" s="93"/>
      <c r="C12" s="54" t="s">
        <v>88</v>
      </c>
      <c r="D12" s="9">
        <v>0</v>
      </c>
      <c r="E12" s="87"/>
      <c r="F12" s="80"/>
      <c r="G12" s="45">
        <v>0</v>
      </c>
      <c r="H12" s="87"/>
      <c r="I12" s="80"/>
      <c r="J12" s="68">
        <v>1</v>
      </c>
      <c r="K12" s="87"/>
      <c r="L12" s="80"/>
      <c r="M12" s="68">
        <v>1</v>
      </c>
      <c r="N12" s="87"/>
      <c r="O12" s="80"/>
      <c r="P12" s="68">
        <v>0</v>
      </c>
      <c r="Q12" s="87"/>
      <c r="R12" s="80"/>
      <c r="S12" s="68">
        <v>0</v>
      </c>
      <c r="T12" s="87"/>
      <c r="U12" s="80"/>
      <c r="V12" s="68">
        <v>0</v>
      </c>
      <c r="W12" s="87"/>
      <c r="X12" s="80"/>
      <c r="Y12" s="68">
        <v>0</v>
      </c>
      <c r="Z12" s="75"/>
      <c r="AA12" s="82"/>
      <c r="AB12" s="68">
        <v>0</v>
      </c>
      <c r="AC12" s="75"/>
      <c r="AD12" s="82"/>
      <c r="AE12" s="40"/>
      <c r="AF12" s="78"/>
      <c r="AG12" s="82"/>
    </row>
    <row r="13" spans="1:33" ht="12.75" customHeight="1">
      <c r="A13" s="88">
        <v>4</v>
      </c>
      <c r="B13" s="97" t="s">
        <v>14</v>
      </c>
      <c r="C13" s="52" t="s">
        <v>74</v>
      </c>
      <c r="D13" s="10">
        <v>1</v>
      </c>
      <c r="E13" s="85">
        <f>SUM(D13:D15)</f>
        <v>3</v>
      </c>
      <c r="F13" s="11"/>
      <c r="G13" s="69">
        <v>1</v>
      </c>
      <c r="H13" s="85">
        <f>SUM(G13:G15)</f>
        <v>3</v>
      </c>
      <c r="I13" s="11">
        <f>E13+H13</f>
        <v>6</v>
      </c>
      <c r="J13" s="69">
        <v>1</v>
      </c>
      <c r="K13" s="85">
        <f>SUM(J13:J15)</f>
        <v>2.5</v>
      </c>
      <c r="L13" s="11">
        <f>I13+K13</f>
        <v>8.5</v>
      </c>
      <c r="M13" s="69">
        <v>0.5</v>
      </c>
      <c r="N13" s="85">
        <f>SUM(M13:M15)</f>
        <v>2.5</v>
      </c>
      <c r="O13" s="11">
        <f>L13+N13</f>
        <v>11</v>
      </c>
      <c r="P13" s="69">
        <v>1</v>
      </c>
      <c r="Q13" s="85">
        <f>SUM(P13:P15)</f>
        <v>3</v>
      </c>
      <c r="R13" s="11">
        <f>O13+Q13</f>
        <v>14</v>
      </c>
      <c r="S13" s="69">
        <v>1</v>
      </c>
      <c r="T13" s="85">
        <f>SUM(S13:S15)</f>
        <v>2.5</v>
      </c>
      <c r="U13" s="12">
        <f>R13+T13</f>
        <v>16.5</v>
      </c>
      <c r="V13" s="69">
        <v>0</v>
      </c>
      <c r="W13" s="85">
        <f>SUM(V13:V15)</f>
        <v>1</v>
      </c>
      <c r="X13" s="12">
        <f>U13+W13</f>
        <v>17.5</v>
      </c>
      <c r="Y13" s="69">
        <v>1</v>
      </c>
      <c r="Z13" s="73">
        <f>SUM(Y13:Y15)</f>
        <v>3</v>
      </c>
      <c r="AA13" s="36">
        <f>X13+Z13</f>
        <v>20.5</v>
      </c>
      <c r="AB13" s="69">
        <v>1</v>
      </c>
      <c r="AC13" s="73">
        <f>SUM(AB13:AB15)</f>
        <v>3</v>
      </c>
      <c r="AD13" s="36">
        <f>AA13+AC13</f>
        <v>23.5</v>
      </c>
      <c r="AE13" s="37"/>
      <c r="AF13" s="76">
        <v>1</v>
      </c>
      <c r="AG13" s="38"/>
    </row>
    <row r="14" spans="1:33" ht="12.75" customHeight="1">
      <c r="A14" s="89"/>
      <c r="B14" s="92"/>
      <c r="C14" s="52" t="s">
        <v>31</v>
      </c>
      <c r="D14" s="8">
        <v>1</v>
      </c>
      <c r="E14" s="86"/>
      <c r="F14" s="79"/>
      <c r="G14" s="67">
        <v>1</v>
      </c>
      <c r="H14" s="86"/>
      <c r="I14" s="79"/>
      <c r="J14" s="67">
        <v>0.5</v>
      </c>
      <c r="K14" s="86"/>
      <c r="L14" s="79"/>
      <c r="M14" s="67">
        <v>1</v>
      </c>
      <c r="N14" s="86"/>
      <c r="O14" s="79"/>
      <c r="P14" s="67">
        <v>1</v>
      </c>
      <c r="Q14" s="86"/>
      <c r="R14" s="79"/>
      <c r="S14" s="67">
        <v>0.5</v>
      </c>
      <c r="T14" s="86"/>
      <c r="U14" s="79"/>
      <c r="V14" s="67">
        <v>0</v>
      </c>
      <c r="W14" s="86"/>
      <c r="X14" s="79"/>
      <c r="Y14" s="67">
        <v>1</v>
      </c>
      <c r="Z14" s="74"/>
      <c r="AA14" s="81"/>
      <c r="AB14" s="67">
        <v>1</v>
      </c>
      <c r="AC14" s="74"/>
      <c r="AD14" s="81"/>
      <c r="AE14" s="39"/>
      <c r="AF14" s="77"/>
      <c r="AG14" s="81"/>
    </row>
    <row r="15" spans="1:33" ht="13.5" customHeight="1" thickBot="1">
      <c r="A15" s="90"/>
      <c r="B15" s="93"/>
      <c r="C15" s="57" t="s">
        <v>25</v>
      </c>
      <c r="D15" s="9">
        <v>1</v>
      </c>
      <c r="E15" s="87"/>
      <c r="F15" s="80"/>
      <c r="G15" s="68">
        <v>1</v>
      </c>
      <c r="H15" s="87"/>
      <c r="I15" s="80"/>
      <c r="J15" s="68">
        <v>1</v>
      </c>
      <c r="K15" s="87"/>
      <c r="L15" s="80"/>
      <c r="M15" s="68">
        <v>1</v>
      </c>
      <c r="N15" s="87"/>
      <c r="O15" s="80"/>
      <c r="P15" s="68">
        <v>1</v>
      </c>
      <c r="Q15" s="87"/>
      <c r="R15" s="80"/>
      <c r="S15" s="68">
        <v>1</v>
      </c>
      <c r="T15" s="87"/>
      <c r="U15" s="80"/>
      <c r="V15" s="68">
        <v>1</v>
      </c>
      <c r="W15" s="87"/>
      <c r="X15" s="80"/>
      <c r="Y15" s="68">
        <v>1</v>
      </c>
      <c r="Z15" s="75"/>
      <c r="AA15" s="82"/>
      <c r="AB15" s="68">
        <v>1</v>
      </c>
      <c r="AC15" s="75"/>
      <c r="AD15" s="82"/>
      <c r="AE15" s="40"/>
      <c r="AF15" s="78"/>
      <c r="AG15" s="82"/>
    </row>
    <row r="16" spans="1:33" ht="12.75" customHeight="1">
      <c r="A16" s="88">
        <v>5</v>
      </c>
      <c r="B16" s="97" t="s">
        <v>15</v>
      </c>
      <c r="C16" s="53" t="s">
        <v>63</v>
      </c>
      <c r="D16" s="10">
        <v>0</v>
      </c>
      <c r="E16" s="85">
        <f>SUM(D16:D18)</f>
        <v>2</v>
      </c>
      <c r="F16" s="11"/>
      <c r="G16" s="69">
        <v>0.5</v>
      </c>
      <c r="H16" s="85">
        <f>SUM(G16:G18)</f>
        <v>1.5</v>
      </c>
      <c r="I16" s="11">
        <f>E16+H16</f>
        <v>3.5</v>
      </c>
      <c r="J16" s="69">
        <v>1</v>
      </c>
      <c r="K16" s="85">
        <f>SUM(J16:J18)</f>
        <v>3</v>
      </c>
      <c r="L16" s="11">
        <f>I16+K16</f>
        <v>6.5</v>
      </c>
      <c r="M16" s="69">
        <v>0</v>
      </c>
      <c r="N16" s="85">
        <f>SUM(M16:M18)</f>
        <v>2</v>
      </c>
      <c r="O16" s="11">
        <f>L16+N16</f>
        <v>8.5</v>
      </c>
      <c r="P16" s="69">
        <v>1</v>
      </c>
      <c r="Q16" s="85">
        <f>SUM(P16:P18)</f>
        <v>1</v>
      </c>
      <c r="R16" s="11">
        <f>O16+Q16</f>
        <v>9.5</v>
      </c>
      <c r="S16" s="69">
        <v>1</v>
      </c>
      <c r="T16" s="85">
        <f>SUM(S16:S18)</f>
        <v>1.5</v>
      </c>
      <c r="U16" s="12">
        <f>R16+T16</f>
        <v>11</v>
      </c>
      <c r="V16" s="69">
        <v>0</v>
      </c>
      <c r="W16" s="85">
        <f>SUM(V16:V18)</f>
        <v>1</v>
      </c>
      <c r="X16" s="12">
        <f>U16+W16</f>
        <v>12</v>
      </c>
      <c r="Y16" s="69">
        <v>0</v>
      </c>
      <c r="Z16" s="73">
        <f>SUM(Y16:Y18)</f>
        <v>1</v>
      </c>
      <c r="AA16" s="36">
        <f>X16+Z16</f>
        <v>13</v>
      </c>
      <c r="AB16" s="69">
        <v>0</v>
      </c>
      <c r="AC16" s="73">
        <f>SUM(AB16:AB18)</f>
        <v>0</v>
      </c>
      <c r="AD16" s="36">
        <f>AA16+AC16</f>
        <v>13</v>
      </c>
      <c r="AE16" s="37">
        <v>35</v>
      </c>
      <c r="AF16" s="76">
        <v>13</v>
      </c>
      <c r="AG16" s="38">
        <v>64</v>
      </c>
    </row>
    <row r="17" spans="1:33" ht="12.75" customHeight="1">
      <c r="A17" s="89"/>
      <c r="B17" s="92"/>
      <c r="C17" s="52" t="s">
        <v>77</v>
      </c>
      <c r="D17" s="8">
        <v>1</v>
      </c>
      <c r="E17" s="86"/>
      <c r="F17" s="79"/>
      <c r="G17" s="67">
        <v>1</v>
      </c>
      <c r="H17" s="86"/>
      <c r="I17" s="79"/>
      <c r="J17" s="67">
        <v>1</v>
      </c>
      <c r="K17" s="86"/>
      <c r="L17" s="79"/>
      <c r="M17" s="67">
        <v>1</v>
      </c>
      <c r="N17" s="86"/>
      <c r="O17" s="79"/>
      <c r="P17" s="67">
        <v>0</v>
      </c>
      <c r="Q17" s="86"/>
      <c r="R17" s="79"/>
      <c r="S17" s="67">
        <v>0.5</v>
      </c>
      <c r="T17" s="86"/>
      <c r="U17" s="79"/>
      <c r="V17" s="67">
        <v>0</v>
      </c>
      <c r="W17" s="86"/>
      <c r="X17" s="79"/>
      <c r="Y17" s="67">
        <v>0</v>
      </c>
      <c r="Z17" s="74"/>
      <c r="AA17" s="81"/>
      <c r="AB17" s="67">
        <v>0</v>
      </c>
      <c r="AC17" s="74"/>
      <c r="AD17" s="81"/>
      <c r="AE17" s="39">
        <v>22</v>
      </c>
      <c r="AF17" s="77"/>
      <c r="AG17" s="81"/>
    </row>
    <row r="18" spans="1:33" ht="13.5" customHeight="1" thickBot="1">
      <c r="A18" s="90"/>
      <c r="B18" s="93"/>
      <c r="C18" s="64" t="s">
        <v>96</v>
      </c>
      <c r="D18" s="9">
        <v>1</v>
      </c>
      <c r="E18" s="87"/>
      <c r="F18" s="80"/>
      <c r="G18" s="68">
        <v>0</v>
      </c>
      <c r="H18" s="87"/>
      <c r="I18" s="80"/>
      <c r="J18" s="68">
        <v>1</v>
      </c>
      <c r="K18" s="87"/>
      <c r="L18" s="80"/>
      <c r="M18" s="68">
        <v>1</v>
      </c>
      <c r="N18" s="87"/>
      <c r="O18" s="80"/>
      <c r="P18" s="68">
        <v>0</v>
      </c>
      <c r="Q18" s="87"/>
      <c r="R18" s="80"/>
      <c r="S18" s="68">
        <v>0</v>
      </c>
      <c r="T18" s="87"/>
      <c r="U18" s="80"/>
      <c r="V18" s="68">
        <v>1</v>
      </c>
      <c r="W18" s="87"/>
      <c r="X18" s="80"/>
      <c r="Y18" s="68">
        <v>1</v>
      </c>
      <c r="Z18" s="75"/>
      <c r="AA18" s="82"/>
      <c r="AB18" s="68">
        <v>0</v>
      </c>
      <c r="AC18" s="75"/>
      <c r="AD18" s="82"/>
      <c r="AE18" s="40">
        <v>9</v>
      </c>
      <c r="AF18" s="78"/>
      <c r="AG18" s="82"/>
    </row>
    <row r="19" spans="1:33" ht="12.75" customHeight="1" thickBot="1">
      <c r="A19" s="88">
        <v>6</v>
      </c>
      <c r="B19" s="97" t="s">
        <v>51</v>
      </c>
      <c r="C19" s="52" t="s">
        <v>62</v>
      </c>
      <c r="D19" s="10">
        <v>1</v>
      </c>
      <c r="E19" s="85">
        <f>SUM(D19:D21)</f>
        <v>1</v>
      </c>
      <c r="F19" s="11"/>
      <c r="G19" s="69">
        <v>1</v>
      </c>
      <c r="H19" s="85">
        <f>SUM(G19:G21)</f>
        <v>2</v>
      </c>
      <c r="I19" s="11">
        <f>E19+H19</f>
        <v>3</v>
      </c>
      <c r="J19" s="69">
        <v>0</v>
      </c>
      <c r="K19" s="85">
        <f>SUM(J19:J21)</f>
        <v>1</v>
      </c>
      <c r="L19" s="11">
        <f>I19+K19</f>
        <v>4</v>
      </c>
      <c r="M19" s="46">
        <v>0</v>
      </c>
      <c r="N19" s="85">
        <f>SUM(M19:M21)</f>
        <v>1</v>
      </c>
      <c r="O19" s="11">
        <f>L19+N19</f>
        <v>5</v>
      </c>
      <c r="P19" s="46">
        <v>0</v>
      </c>
      <c r="Q19" s="85">
        <f>SUM(P19:P21)</f>
        <v>0</v>
      </c>
      <c r="R19" s="11">
        <f>O19+Q19</f>
        <v>5</v>
      </c>
      <c r="S19" s="46">
        <v>1</v>
      </c>
      <c r="T19" s="85">
        <f>SUM(S19:S21)</f>
        <v>1</v>
      </c>
      <c r="U19" s="12">
        <f>R19+T19</f>
        <v>6</v>
      </c>
      <c r="V19" s="46">
        <v>1</v>
      </c>
      <c r="W19" s="85">
        <f>SUM(V19:V21)</f>
        <v>3</v>
      </c>
      <c r="X19" s="12">
        <f>U19+W19</f>
        <v>9</v>
      </c>
      <c r="Y19" s="48">
        <v>1</v>
      </c>
      <c r="Z19" s="73">
        <f>SUM(Y19:Y21)</f>
        <v>3</v>
      </c>
      <c r="AA19" s="36">
        <f>X19+Z19</f>
        <v>12</v>
      </c>
      <c r="AB19" s="48">
        <v>0.5</v>
      </c>
      <c r="AC19" s="73">
        <f>SUM(AB19:AB21)</f>
        <v>1.5</v>
      </c>
      <c r="AD19" s="36">
        <f>AA19+AC19</f>
        <v>13.5</v>
      </c>
      <c r="AE19" s="37"/>
      <c r="AF19" s="76">
        <v>11</v>
      </c>
      <c r="AG19" s="38"/>
    </row>
    <row r="20" spans="1:33" ht="12.75" customHeight="1">
      <c r="A20" s="89"/>
      <c r="B20" s="92"/>
      <c r="C20" s="52" t="s">
        <v>80</v>
      </c>
      <c r="D20" s="8">
        <v>0</v>
      </c>
      <c r="E20" s="86"/>
      <c r="F20" s="79"/>
      <c r="G20" s="67">
        <v>0</v>
      </c>
      <c r="H20" s="86"/>
      <c r="I20" s="79"/>
      <c r="J20" s="67">
        <v>1</v>
      </c>
      <c r="K20" s="86"/>
      <c r="L20" s="79"/>
      <c r="M20" s="44">
        <v>1</v>
      </c>
      <c r="N20" s="86"/>
      <c r="O20" s="79"/>
      <c r="P20" s="44">
        <v>0</v>
      </c>
      <c r="Q20" s="86"/>
      <c r="R20" s="79"/>
      <c r="S20" s="44">
        <v>0</v>
      </c>
      <c r="T20" s="86"/>
      <c r="U20" s="79"/>
      <c r="V20" s="46">
        <v>1</v>
      </c>
      <c r="W20" s="86"/>
      <c r="X20" s="79"/>
      <c r="Y20" s="49">
        <v>1</v>
      </c>
      <c r="Z20" s="74"/>
      <c r="AA20" s="81"/>
      <c r="AB20" s="49">
        <v>0</v>
      </c>
      <c r="AC20" s="74"/>
      <c r="AD20" s="81"/>
      <c r="AE20" s="39"/>
      <c r="AF20" s="77"/>
      <c r="AG20" s="81"/>
    </row>
    <row r="21" spans="1:33" ht="13.5" customHeight="1" thickBot="1">
      <c r="A21" s="90"/>
      <c r="B21" s="93"/>
      <c r="C21" s="54" t="s">
        <v>79</v>
      </c>
      <c r="D21" s="9">
        <v>0</v>
      </c>
      <c r="E21" s="87"/>
      <c r="F21" s="80"/>
      <c r="G21" s="68">
        <v>1</v>
      </c>
      <c r="H21" s="87"/>
      <c r="I21" s="80"/>
      <c r="J21" s="68">
        <v>0</v>
      </c>
      <c r="K21" s="87"/>
      <c r="L21" s="80"/>
      <c r="M21" s="45">
        <v>0</v>
      </c>
      <c r="N21" s="87"/>
      <c r="O21" s="80"/>
      <c r="P21" s="45">
        <v>0</v>
      </c>
      <c r="Q21" s="87"/>
      <c r="R21" s="80"/>
      <c r="S21" s="45">
        <v>0</v>
      </c>
      <c r="T21" s="87"/>
      <c r="U21" s="80"/>
      <c r="V21" s="45">
        <v>1</v>
      </c>
      <c r="W21" s="87"/>
      <c r="X21" s="80"/>
      <c r="Y21" s="50">
        <v>1</v>
      </c>
      <c r="Z21" s="75"/>
      <c r="AA21" s="82"/>
      <c r="AB21" s="50">
        <v>1</v>
      </c>
      <c r="AC21" s="75"/>
      <c r="AD21" s="82"/>
      <c r="AE21" s="40"/>
      <c r="AF21" s="78"/>
      <c r="AG21" s="82"/>
    </row>
    <row r="22" spans="1:33" ht="12.75" customHeight="1">
      <c r="A22" s="88">
        <v>7</v>
      </c>
      <c r="B22" s="97" t="s">
        <v>37</v>
      </c>
      <c r="C22" s="52" t="s">
        <v>90</v>
      </c>
      <c r="D22" s="10">
        <v>0</v>
      </c>
      <c r="E22" s="85">
        <f>SUM(D22:D24)</f>
        <v>0</v>
      </c>
      <c r="F22" s="11"/>
      <c r="G22" s="69">
        <v>0</v>
      </c>
      <c r="H22" s="85">
        <f>SUM(G22:G24)</f>
        <v>2</v>
      </c>
      <c r="I22" s="11">
        <f>E22+H22</f>
        <v>2</v>
      </c>
      <c r="J22" s="46">
        <v>0</v>
      </c>
      <c r="K22" s="85">
        <f>SUM(J22:J24)</f>
        <v>1</v>
      </c>
      <c r="L22" s="11">
        <f>I22+K22</f>
        <v>3</v>
      </c>
      <c r="M22" s="69">
        <v>1</v>
      </c>
      <c r="N22" s="85">
        <f>SUM(M22:M24)</f>
        <v>1</v>
      </c>
      <c r="O22" s="11">
        <f>L22+N22</f>
        <v>4</v>
      </c>
      <c r="P22" s="69">
        <v>0</v>
      </c>
      <c r="Q22" s="85">
        <f>SUM(P22:P24)</f>
        <v>2</v>
      </c>
      <c r="R22" s="11">
        <f>O22+Q22</f>
        <v>6</v>
      </c>
      <c r="S22" s="69">
        <v>0</v>
      </c>
      <c r="T22" s="85">
        <f>SUM(S22:S24)</f>
        <v>1</v>
      </c>
      <c r="U22" s="12">
        <f>R22+T22</f>
        <v>7</v>
      </c>
      <c r="V22" s="69">
        <v>1</v>
      </c>
      <c r="W22" s="85">
        <f>SUM(V22:V24)</f>
        <v>1.5</v>
      </c>
      <c r="X22" s="12">
        <f>U22+W22</f>
        <v>8.5</v>
      </c>
      <c r="Y22" s="48">
        <v>0</v>
      </c>
      <c r="Z22" s="73">
        <f>SUM(Y22:Y24)</f>
        <v>0</v>
      </c>
      <c r="AA22" s="36">
        <f>X22+Z22</f>
        <v>8.5</v>
      </c>
      <c r="AB22" s="69">
        <v>1</v>
      </c>
      <c r="AC22" s="73">
        <f>SUM(AB22:AB24)</f>
        <v>1</v>
      </c>
      <c r="AD22" s="36">
        <f>AA22+AC22</f>
        <v>9.5</v>
      </c>
      <c r="AE22" s="37">
        <v>41</v>
      </c>
      <c r="AF22" s="76">
        <v>19</v>
      </c>
      <c r="AG22" s="38">
        <v>93</v>
      </c>
    </row>
    <row r="23" spans="1:33" ht="12.75" customHeight="1">
      <c r="A23" s="89"/>
      <c r="B23" s="92"/>
      <c r="C23" s="52" t="s">
        <v>91</v>
      </c>
      <c r="D23" s="8">
        <v>0</v>
      </c>
      <c r="E23" s="86"/>
      <c r="F23" s="79"/>
      <c r="G23" s="67">
        <v>1</v>
      </c>
      <c r="H23" s="86"/>
      <c r="I23" s="79"/>
      <c r="J23" s="44">
        <v>0</v>
      </c>
      <c r="K23" s="86"/>
      <c r="L23" s="79"/>
      <c r="M23" s="67">
        <v>0</v>
      </c>
      <c r="N23" s="86"/>
      <c r="O23" s="79"/>
      <c r="P23" s="67">
        <v>1</v>
      </c>
      <c r="Q23" s="86"/>
      <c r="R23" s="79"/>
      <c r="S23" s="67">
        <v>0</v>
      </c>
      <c r="T23" s="86"/>
      <c r="U23" s="79"/>
      <c r="V23" s="67">
        <v>0</v>
      </c>
      <c r="W23" s="86"/>
      <c r="X23" s="79"/>
      <c r="Y23" s="49">
        <v>0</v>
      </c>
      <c r="Z23" s="74"/>
      <c r="AA23" s="81"/>
      <c r="AB23" s="67">
        <v>0</v>
      </c>
      <c r="AC23" s="74"/>
      <c r="AD23" s="81"/>
      <c r="AE23" s="39">
        <v>42</v>
      </c>
      <c r="AF23" s="77"/>
      <c r="AG23" s="81"/>
    </row>
    <row r="24" spans="1:33" ht="13.5" customHeight="1" thickBot="1">
      <c r="A24" s="90"/>
      <c r="B24" s="93"/>
      <c r="C24" s="57" t="s">
        <v>40</v>
      </c>
      <c r="D24" s="9">
        <v>0</v>
      </c>
      <c r="E24" s="87"/>
      <c r="F24" s="80"/>
      <c r="G24" s="68">
        <v>1</v>
      </c>
      <c r="H24" s="87"/>
      <c r="I24" s="80"/>
      <c r="J24" s="45">
        <v>1</v>
      </c>
      <c r="K24" s="87"/>
      <c r="L24" s="80"/>
      <c r="M24" s="68">
        <v>0</v>
      </c>
      <c r="N24" s="87"/>
      <c r="O24" s="80"/>
      <c r="P24" s="68">
        <v>1</v>
      </c>
      <c r="Q24" s="87"/>
      <c r="R24" s="80"/>
      <c r="S24" s="68">
        <v>1</v>
      </c>
      <c r="T24" s="87"/>
      <c r="U24" s="80"/>
      <c r="V24" s="68">
        <v>0.5</v>
      </c>
      <c r="W24" s="87"/>
      <c r="X24" s="80"/>
      <c r="Y24" s="50">
        <v>0</v>
      </c>
      <c r="Z24" s="75"/>
      <c r="AA24" s="82"/>
      <c r="AB24" s="68">
        <v>0</v>
      </c>
      <c r="AC24" s="75"/>
      <c r="AD24" s="82"/>
      <c r="AE24" s="40">
        <v>10</v>
      </c>
      <c r="AF24" s="78"/>
      <c r="AG24" s="82"/>
    </row>
    <row r="25" spans="1:33" ht="12.75" customHeight="1">
      <c r="A25" s="88">
        <v>8</v>
      </c>
      <c r="B25" s="97" t="s">
        <v>17</v>
      </c>
      <c r="C25" s="53" t="s">
        <v>26</v>
      </c>
      <c r="D25" s="10">
        <v>1</v>
      </c>
      <c r="E25" s="85">
        <f>SUM(D25:D27)</f>
        <v>2.5</v>
      </c>
      <c r="F25" s="11"/>
      <c r="G25" s="69">
        <v>0</v>
      </c>
      <c r="H25" s="85">
        <f>SUM(G25:G27)</f>
        <v>2</v>
      </c>
      <c r="I25" s="11">
        <f>E25+H25</f>
        <v>4.5</v>
      </c>
      <c r="J25" s="69">
        <v>0</v>
      </c>
      <c r="K25" s="85">
        <f>SUM(J25:J27)</f>
        <v>2</v>
      </c>
      <c r="L25" s="11">
        <f>I25+K25</f>
        <v>6.5</v>
      </c>
      <c r="M25" s="69">
        <v>1</v>
      </c>
      <c r="N25" s="85">
        <f>SUM(M25:M27)</f>
        <v>1</v>
      </c>
      <c r="O25" s="11">
        <f>L25+N25</f>
        <v>7.5</v>
      </c>
      <c r="P25" s="69">
        <v>1</v>
      </c>
      <c r="Q25" s="85">
        <f>SUM(P25:P27)</f>
        <v>2.5</v>
      </c>
      <c r="R25" s="11">
        <f>O25+Q25</f>
        <v>10</v>
      </c>
      <c r="S25" s="69">
        <v>0</v>
      </c>
      <c r="T25" s="85">
        <f>SUM(S25:S27)</f>
        <v>0</v>
      </c>
      <c r="U25" s="12">
        <f>R25+T25</f>
        <v>10</v>
      </c>
      <c r="V25" s="69">
        <v>0.5</v>
      </c>
      <c r="W25" s="85">
        <f>SUM(V25:V27)</f>
        <v>1.5</v>
      </c>
      <c r="X25" s="12">
        <f>U25+W25</f>
        <v>11.5</v>
      </c>
      <c r="Y25" s="69">
        <v>0.5</v>
      </c>
      <c r="Z25" s="73">
        <f>SUM(Y25:Y27)</f>
        <v>1.5</v>
      </c>
      <c r="AA25" s="36">
        <f>X25+Z25</f>
        <v>13</v>
      </c>
      <c r="AB25" s="69">
        <v>1</v>
      </c>
      <c r="AC25" s="73">
        <f>SUM(AB25:AB27)</f>
        <v>1</v>
      </c>
      <c r="AD25" s="36">
        <f>AA25+AC25</f>
        <v>14</v>
      </c>
      <c r="AE25" s="37"/>
      <c r="AF25" s="76">
        <v>10</v>
      </c>
      <c r="AG25" s="38"/>
    </row>
    <row r="26" spans="1:33" ht="12.75" customHeight="1">
      <c r="A26" s="89"/>
      <c r="B26" s="92"/>
      <c r="C26" s="52" t="s">
        <v>56</v>
      </c>
      <c r="D26" s="8">
        <v>0.5</v>
      </c>
      <c r="E26" s="86"/>
      <c r="F26" s="79"/>
      <c r="G26" s="67">
        <v>1</v>
      </c>
      <c r="H26" s="86"/>
      <c r="I26" s="79"/>
      <c r="J26" s="67">
        <v>1</v>
      </c>
      <c r="K26" s="86"/>
      <c r="L26" s="79"/>
      <c r="M26" s="67">
        <v>0</v>
      </c>
      <c r="N26" s="86"/>
      <c r="O26" s="79"/>
      <c r="P26" s="67">
        <v>1</v>
      </c>
      <c r="Q26" s="86"/>
      <c r="R26" s="79"/>
      <c r="S26" s="67">
        <v>0</v>
      </c>
      <c r="T26" s="86"/>
      <c r="U26" s="79"/>
      <c r="V26" s="67">
        <v>0</v>
      </c>
      <c r="W26" s="86"/>
      <c r="X26" s="79"/>
      <c r="Y26" s="67">
        <v>0</v>
      </c>
      <c r="Z26" s="74"/>
      <c r="AA26" s="81"/>
      <c r="AB26" s="67">
        <v>0</v>
      </c>
      <c r="AC26" s="74"/>
      <c r="AD26" s="81"/>
      <c r="AE26" s="39"/>
      <c r="AF26" s="77"/>
      <c r="AG26" s="81"/>
    </row>
    <row r="27" spans="1:33" ht="13.5" customHeight="1" thickBot="1">
      <c r="A27" s="90"/>
      <c r="B27" s="93"/>
      <c r="C27" s="54" t="s">
        <v>64</v>
      </c>
      <c r="D27" s="9">
        <v>1</v>
      </c>
      <c r="E27" s="87"/>
      <c r="F27" s="80"/>
      <c r="G27" s="68">
        <v>1</v>
      </c>
      <c r="H27" s="87"/>
      <c r="I27" s="80"/>
      <c r="J27" s="68">
        <v>1</v>
      </c>
      <c r="K27" s="87"/>
      <c r="L27" s="80"/>
      <c r="M27" s="68">
        <v>0</v>
      </c>
      <c r="N27" s="87"/>
      <c r="O27" s="80"/>
      <c r="P27" s="68">
        <v>0.5</v>
      </c>
      <c r="Q27" s="87"/>
      <c r="R27" s="80"/>
      <c r="S27" s="68">
        <v>0</v>
      </c>
      <c r="T27" s="87"/>
      <c r="U27" s="80"/>
      <c r="V27" s="68">
        <v>1</v>
      </c>
      <c r="W27" s="87"/>
      <c r="X27" s="80"/>
      <c r="Y27" s="68">
        <v>1</v>
      </c>
      <c r="Z27" s="75"/>
      <c r="AA27" s="82"/>
      <c r="AB27" s="68">
        <v>0</v>
      </c>
      <c r="AC27" s="75"/>
      <c r="AD27" s="82"/>
      <c r="AE27" s="40"/>
      <c r="AF27" s="78"/>
      <c r="AG27" s="82"/>
    </row>
    <row r="28" spans="1:33" ht="12.75" customHeight="1">
      <c r="A28" s="88">
        <v>9</v>
      </c>
      <c r="B28" s="97" t="s">
        <v>18</v>
      </c>
      <c r="C28" s="52" t="s">
        <v>61</v>
      </c>
      <c r="D28" s="10">
        <v>0.5</v>
      </c>
      <c r="E28" s="85">
        <f>SUM(D28:D30)</f>
        <v>0.5</v>
      </c>
      <c r="F28" s="11"/>
      <c r="G28" s="69">
        <v>1</v>
      </c>
      <c r="H28" s="85">
        <f>SUM(G28:G30)</f>
        <v>1</v>
      </c>
      <c r="I28" s="11">
        <f>E28+H28</f>
        <v>1.5</v>
      </c>
      <c r="J28" s="69">
        <v>0</v>
      </c>
      <c r="K28" s="85">
        <f>SUM(J28:J30)</f>
        <v>0</v>
      </c>
      <c r="L28" s="11">
        <f>I28+K28</f>
        <v>1.5</v>
      </c>
      <c r="M28" s="69">
        <v>1</v>
      </c>
      <c r="N28" s="85">
        <f>SUM(M28:M30)</f>
        <v>3</v>
      </c>
      <c r="O28" s="11">
        <f>L28+N28</f>
        <v>4.5</v>
      </c>
      <c r="P28" s="69">
        <v>1</v>
      </c>
      <c r="Q28" s="85">
        <f>SUM(P28:P30)</f>
        <v>2</v>
      </c>
      <c r="R28" s="11">
        <f>O28+Q28</f>
        <v>6.5</v>
      </c>
      <c r="S28" s="69">
        <v>0</v>
      </c>
      <c r="T28" s="85">
        <f>SUM(S28:S30)</f>
        <v>0</v>
      </c>
      <c r="U28" s="12">
        <f>R28+T28</f>
        <v>6.5</v>
      </c>
      <c r="V28" s="69">
        <v>0</v>
      </c>
      <c r="W28" s="85">
        <f>SUM(V28:V30)</f>
        <v>2</v>
      </c>
      <c r="X28" s="12">
        <f>U28+W28</f>
        <v>8.5</v>
      </c>
      <c r="Y28" s="69">
        <v>0.5</v>
      </c>
      <c r="Z28" s="73">
        <f>SUM(Y28:Y30)</f>
        <v>1.5</v>
      </c>
      <c r="AA28" s="36">
        <f>X28+Z28</f>
        <v>10</v>
      </c>
      <c r="AB28" s="48">
        <v>1</v>
      </c>
      <c r="AC28" s="73">
        <f>SUM(AB28:AB30)</f>
        <v>1.5</v>
      </c>
      <c r="AD28" s="36">
        <f>AA28+AC28</f>
        <v>11.5</v>
      </c>
      <c r="AE28" s="37">
        <v>18</v>
      </c>
      <c r="AF28" s="76">
        <v>16</v>
      </c>
      <c r="AG28" s="38">
        <v>74</v>
      </c>
    </row>
    <row r="29" spans="1:33" ht="12.75" customHeight="1">
      <c r="A29" s="89"/>
      <c r="B29" s="92"/>
      <c r="C29" s="52" t="s">
        <v>78</v>
      </c>
      <c r="D29" s="8">
        <v>0</v>
      </c>
      <c r="E29" s="86"/>
      <c r="F29" s="79"/>
      <c r="G29" s="67">
        <v>0</v>
      </c>
      <c r="H29" s="86"/>
      <c r="I29" s="79"/>
      <c r="J29" s="67">
        <v>0</v>
      </c>
      <c r="K29" s="86"/>
      <c r="L29" s="79"/>
      <c r="M29" s="67">
        <v>1</v>
      </c>
      <c r="N29" s="86"/>
      <c r="O29" s="79"/>
      <c r="P29" s="67">
        <v>0</v>
      </c>
      <c r="Q29" s="86"/>
      <c r="R29" s="79"/>
      <c r="S29" s="67">
        <v>0</v>
      </c>
      <c r="T29" s="86"/>
      <c r="U29" s="79"/>
      <c r="V29" s="67">
        <v>1</v>
      </c>
      <c r="W29" s="86"/>
      <c r="X29" s="79"/>
      <c r="Y29" s="67">
        <v>0</v>
      </c>
      <c r="Z29" s="74"/>
      <c r="AA29" s="81"/>
      <c r="AB29" s="49">
        <v>0</v>
      </c>
      <c r="AC29" s="74"/>
      <c r="AD29" s="81"/>
      <c r="AE29" s="39">
        <v>43</v>
      </c>
      <c r="AF29" s="77"/>
      <c r="AG29" s="81"/>
    </row>
    <row r="30" spans="1:33" ht="13.5" customHeight="1" thickBot="1">
      <c r="A30" s="90"/>
      <c r="B30" s="93"/>
      <c r="C30" s="57" t="s">
        <v>60</v>
      </c>
      <c r="D30" s="9">
        <v>0</v>
      </c>
      <c r="E30" s="87"/>
      <c r="F30" s="80"/>
      <c r="G30" s="68">
        <v>0</v>
      </c>
      <c r="H30" s="87"/>
      <c r="I30" s="80"/>
      <c r="J30" s="68">
        <v>0</v>
      </c>
      <c r="K30" s="87"/>
      <c r="L30" s="80"/>
      <c r="M30" s="68">
        <v>1</v>
      </c>
      <c r="N30" s="87"/>
      <c r="O30" s="80"/>
      <c r="P30" s="68">
        <v>1</v>
      </c>
      <c r="Q30" s="87"/>
      <c r="R30" s="80"/>
      <c r="S30" s="68">
        <v>0</v>
      </c>
      <c r="T30" s="87"/>
      <c r="U30" s="80"/>
      <c r="V30" s="68">
        <v>1</v>
      </c>
      <c r="W30" s="87"/>
      <c r="X30" s="80"/>
      <c r="Y30" s="68">
        <v>1</v>
      </c>
      <c r="Z30" s="75"/>
      <c r="AA30" s="82"/>
      <c r="AB30" s="50">
        <v>0.5</v>
      </c>
      <c r="AC30" s="75"/>
      <c r="AD30" s="82"/>
      <c r="AE30" s="40">
        <v>13</v>
      </c>
      <c r="AF30" s="78"/>
      <c r="AG30" s="82"/>
    </row>
    <row r="31" spans="1:33" ht="12.75" customHeight="1">
      <c r="A31" s="88">
        <v>10</v>
      </c>
      <c r="B31" s="97" t="s">
        <v>19</v>
      </c>
      <c r="C31" s="52" t="s">
        <v>32</v>
      </c>
      <c r="D31" s="10">
        <v>0</v>
      </c>
      <c r="E31" s="85">
        <f>SUM(D31:D33)</f>
        <v>0</v>
      </c>
      <c r="F31" s="11"/>
      <c r="G31" s="69">
        <v>0.5</v>
      </c>
      <c r="H31" s="85">
        <f>SUM(G31:G33)</f>
        <v>1.5</v>
      </c>
      <c r="I31" s="11">
        <f>E31+H31</f>
        <v>1.5</v>
      </c>
      <c r="J31" s="69">
        <v>1</v>
      </c>
      <c r="K31" s="85">
        <f>SUM(J31:J33)</f>
        <v>3</v>
      </c>
      <c r="L31" s="11">
        <f>I31+K31</f>
        <v>4.5</v>
      </c>
      <c r="M31" s="69">
        <v>1</v>
      </c>
      <c r="N31" s="85">
        <f>SUM(M31:M33)</f>
        <v>2</v>
      </c>
      <c r="O31" s="11">
        <f>L31+N31</f>
        <v>6.5</v>
      </c>
      <c r="P31" s="69">
        <v>0</v>
      </c>
      <c r="Q31" s="85">
        <f>SUM(P31:P33)</f>
        <v>0</v>
      </c>
      <c r="R31" s="11">
        <f>O31+Q31</f>
        <v>6.5</v>
      </c>
      <c r="S31" s="69">
        <v>0.5</v>
      </c>
      <c r="T31" s="85">
        <f>SUM(S31:S33)</f>
        <v>2.5</v>
      </c>
      <c r="U31" s="12">
        <f>R31+T31</f>
        <v>9</v>
      </c>
      <c r="V31" s="46">
        <v>0.5</v>
      </c>
      <c r="W31" s="85">
        <f>SUM(V31:V33)</f>
        <v>0.5</v>
      </c>
      <c r="X31" s="12">
        <f>U31+W31</f>
        <v>9.5</v>
      </c>
      <c r="Y31" s="48">
        <v>0.5</v>
      </c>
      <c r="Z31" s="73">
        <f>SUM(Y31:Y33)</f>
        <v>1.5</v>
      </c>
      <c r="AA31" s="36">
        <f>X31+Z31</f>
        <v>11</v>
      </c>
      <c r="AB31" s="69">
        <v>1</v>
      </c>
      <c r="AC31" s="73">
        <f>SUM(AB31:AB33)</f>
        <v>2</v>
      </c>
      <c r="AD31" s="36">
        <f>AA31+AC31</f>
        <v>13</v>
      </c>
      <c r="AE31" s="37">
        <v>17</v>
      </c>
      <c r="AF31" s="76">
        <v>12</v>
      </c>
      <c r="AG31" s="38">
        <v>59</v>
      </c>
    </row>
    <row r="32" spans="1:33" ht="12.75" customHeight="1">
      <c r="A32" s="89"/>
      <c r="B32" s="92"/>
      <c r="C32" s="52" t="s">
        <v>93</v>
      </c>
      <c r="D32" s="8">
        <v>0</v>
      </c>
      <c r="E32" s="86"/>
      <c r="F32" s="79"/>
      <c r="G32" s="67">
        <v>1</v>
      </c>
      <c r="H32" s="86"/>
      <c r="I32" s="79"/>
      <c r="J32" s="67">
        <v>1</v>
      </c>
      <c r="K32" s="86"/>
      <c r="L32" s="79"/>
      <c r="M32" s="67">
        <v>0</v>
      </c>
      <c r="N32" s="86"/>
      <c r="O32" s="79"/>
      <c r="P32" s="67">
        <v>0</v>
      </c>
      <c r="Q32" s="86"/>
      <c r="R32" s="79"/>
      <c r="S32" s="67">
        <v>1</v>
      </c>
      <c r="T32" s="86"/>
      <c r="U32" s="79"/>
      <c r="V32" s="44">
        <v>0</v>
      </c>
      <c r="W32" s="86"/>
      <c r="X32" s="79"/>
      <c r="Y32" s="49">
        <v>0</v>
      </c>
      <c r="Z32" s="74"/>
      <c r="AA32" s="81"/>
      <c r="AB32" s="67">
        <v>1</v>
      </c>
      <c r="AC32" s="74"/>
      <c r="AD32" s="81"/>
      <c r="AE32" s="39">
        <v>28</v>
      </c>
      <c r="AF32" s="77"/>
      <c r="AG32" s="81"/>
    </row>
    <row r="33" spans="1:33" ht="13.5" customHeight="1" thickBot="1">
      <c r="A33" s="90"/>
      <c r="B33" s="93"/>
      <c r="C33" s="64" t="s">
        <v>92</v>
      </c>
      <c r="D33" s="9">
        <v>0</v>
      </c>
      <c r="E33" s="87"/>
      <c r="F33" s="80"/>
      <c r="G33" s="68">
        <v>0</v>
      </c>
      <c r="H33" s="87"/>
      <c r="I33" s="80"/>
      <c r="J33" s="68">
        <v>1</v>
      </c>
      <c r="K33" s="87"/>
      <c r="L33" s="80"/>
      <c r="M33" s="68">
        <v>1</v>
      </c>
      <c r="N33" s="87"/>
      <c r="O33" s="80"/>
      <c r="P33" s="68">
        <v>0</v>
      </c>
      <c r="Q33" s="87"/>
      <c r="R33" s="80"/>
      <c r="S33" s="68">
        <v>1</v>
      </c>
      <c r="T33" s="87"/>
      <c r="U33" s="80"/>
      <c r="V33" s="45">
        <v>0</v>
      </c>
      <c r="W33" s="87"/>
      <c r="X33" s="80"/>
      <c r="Y33" s="50">
        <v>1</v>
      </c>
      <c r="Z33" s="75"/>
      <c r="AA33" s="82"/>
      <c r="AB33" s="68">
        <v>0</v>
      </c>
      <c r="AC33" s="75"/>
      <c r="AD33" s="82"/>
      <c r="AE33" s="40">
        <v>14</v>
      </c>
      <c r="AF33" s="78"/>
      <c r="AG33" s="82"/>
    </row>
    <row r="34" spans="1:33" ht="12.75" customHeight="1">
      <c r="A34" s="88">
        <v>11</v>
      </c>
      <c r="B34" s="97" t="s">
        <v>20</v>
      </c>
      <c r="C34" s="52" t="s">
        <v>50</v>
      </c>
      <c r="D34" s="10">
        <v>0</v>
      </c>
      <c r="E34" s="85">
        <f>SUM(D34:D36)</f>
        <v>1</v>
      </c>
      <c r="F34" s="11"/>
      <c r="G34" s="69">
        <v>1</v>
      </c>
      <c r="H34" s="85">
        <f>SUM(G34:G36)</f>
        <v>2</v>
      </c>
      <c r="I34" s="11">
        <f>E34+H34</f>
        <v>3</v>
      </c>
      <c r="J34" s="69">
        <v>1</v>
      </c>
      <c r="K34" s="85">
        <f>SUM(J34:J36)</f>
        <v>3</v>
      </c>
      <c r="L34" s="11">
        <f>I34+K34</f>
        <v>6</v>
      </c>
      <c r="M34" s="69">
        <v>0</v>
      </c>
      <c r="N34" s="85">
        <f>SUM(M34:M36)</f>
        <v>1</v>
      </c>
      <c r="O34" s="11">
        <f>L34+N34</f>
        <v>7</v>
      </c>
      <c r="P34" s="69">
        <v>1</v>
      </c>
      <c r="Q34" s="85">
        <f>SUM(P34:P36)</f>
        <v>2</v>
      </c>
      <c r="R34" s="11">
        <f>O34+Q34</f>
        <v>9</v>
      </c>
      <c r="S34" s="69">
        <v>0</v>
      </c>
      <c r="T34" s="85">
        <f>SUM(S34:S36)</f>
        <v>2</v>
      </c>
      <c r="U34" s="12">
        <f>R34+T34</f>
        <v>11</v>
      </c>
      <c r="V34" s="69">
        <v>1</v>
      </c>
      <c r="W34" s="85">
        <f>SUM(V34:V36)</f>
        <v>3</v>
      </c>
      <c r="X34" s="12">
        <f>U34+W34</f>
        <v>14</v>
      </c>
      <c r="Y34" s="69">
        <v>0</v>
      </c>
      <c r="Z34" s="73">
        <f>SUM(Y34:Y36)</f>
        <v>0</v>
      </c>
      <c r="AA34" s="36">
        <f>X34+Z34</f>
        <v>14</v>
      </c>
      <c r="AB34" s="69">
        <v>0</v>
      </c>
      <c r="AC34" s="73">
        <f>SUM(AB34:AB36)</f>
        <v>1</v>
      </c>
      <c r="AD34" s="36">
        <f>AA34+AC34</f>
        <v>15</v>
      </c>
      <c r="AE34" s="37">
        <v>25</v>
      </c>
      <c r="AF34" s="76">
        <v>8</v>
      </c>
      <c r="AG34" s="38">
        <v>39</v>
      </c>
    </row>
    <row r="35" spans="1:33" ht="12.75" customHeight="1">
      <c r="A35" s="89"/>
      <c r="B35" s="92"/>
      <c r="C35" s="52" t="s">
        <v>33</v>
      </c>
      <c r="D35" s="8">
        <v>1</v>
      </c>
      <c r="E35" s="86"/>
      <c r="F35" s="79"/>
      <c r="G35" s="67">
        <v>1</v>
      </c>
      <c r="H35" s="86"/>
      <c r="I35" s="79"/>
      <c r="J35" s="67">
        <v>1</v>
      </c>
      <c r="K35" s="86"/>
      <c r="L35" s="79"/>
      <c r="M35" s="67">
        <v>0</v>
      </c>
      <c r="N35" s="86"/>
      <c r="O35" s="79"/>
      <c r="P35" s="67">
        <v>0</v>
      </c>
      <c r="Q35" s="86"/>
      <c r="R35" s="79"/>
      <c r="S35" s="67">
        <v>1</v>
      </c>
      <c r="T35" s="86"/>
      <c r="U35" s="79"/>
      <c r="V35" s="67">
        <v>1</v>
      </c>
      <c r="W35" s="86"/>
      <c r="X35" s="79"/>
      <c r="Y35" s="67">
        <v>0</v>
      </c>
      <c r="Z35" s="74"/>
      <c r="AA35" s="81"/>
      <c r="AB35" s="67">
        <v>1</v>
      </c>
      <c r="AC35" s="74"/>
      <c r="AD35" s="81"/>
      <c r="AE35" s="39">
        <v>7</v>
      </c>
      <c r="AF35" s="77"/>
      <c r="AG35" s="81"/>
    </row>
    <row r="36" spans="1:33" ht="13.5" customHeight="1" thickBot="1">
      <c r="A36" s="90"/>
      <c r="B36" s="93"/>
      <c r="C36" s="57" t="s">
        <v>57</v>
      </c>
      <c r="D36" s="9">
        <v>0</v>
      </c>
      <c r="E36" s="87"/>
      <c r="F36" s="80"/>
      <c r="G36" s="68">
        <v>0</v>
      </c>
      <c r="H36" s="87"/>
      <c r="I36" s="80"/>
      <c r="J36" s="68">
        <v>1</v>
      </c>
      <c r="K36" s="87"/>
      <c r="L36" s="80"/>
      <c r="M36" s="68">
        <v>1</v>
      </c>
      <c r="N36" s="87"/>
      <c r="O36" s="80"/>
      <c r="P36" s="68">
        <v>1</v>
      </c>
      <c r="Q36" s="87"/>
      <c r="R36" s="80"/>
      <c r="S36" s="68">
        <v>1</v>
      </c>
      <c r="T36" s="87"/>
      <c r="U36" s="80"/>
      <c r="V36" s="68">
        <v>1</v>
      </c>
      <c r="W36" s="87"/>
      <c r="X36" s="80"/>
      <c r="Y36" s="68">
        <v>0</v>
      </c>
      <c r="Z36" s="75"/>
      <c r="AA36" s="82"/>
      <c r="AB36" s="68">
        <v>0</v>
      </c>
      <c r="AC36" s="75"/>
      <c r="AD36" s="82"/>
      <c r="AE36" s="40">
        <v>7</v>
      </c>
      <c r="AF36" s="78"/>
      <c r="AG36" s="82"/>
    </row>
    <row r="37" spans="1:33" ht="12.75" customHeight="1">
      <c r="A37" s="88">
        <v>12</v>
      </c>
      <c r="B37" s="97" t="s">
        <v>21</v>
      </c>
      <c r="C37" s="52" t="s">
        <v>82</v>
      </c>
      <c r="D37" s="10">
        <v>1</v>
      </c>
      <c r="E37" s="85">
        <f>SUM(D37:D39)</f>
        <v>2.5</v>
      </c>
      <c r="F37" s="11"/>
      <c r="G37" s="69">
        <v>0</v>
      </c>
      <c r="H37" s="85">
        <f>SUM(G37:G39)</f>
        <v>1</v>
      </c>
      <c r="I37" s="11">
        <f>E37+H37</f>
        <v>3.5</v>
      </c>
      <c r="J37" s="69">
        <v>1</v>
      </c>
      <c r="K37" s="85">
        <f>SUM(J37:J39)</f>
        <v>2</v>
      </c>
      <c r="L37" s="11">
        <f>I37+K37</f>
        <v>5.5</v>
      </c>
      <c r="M37" s="69">
        <v>0</v>
      </c>
      <c r="N37" s="85">
        <f>SUM(M37:M39)</f>
        <v>2</v>
      </c>
      <c r="O37" s="11">
        <f>L37+N37</f>
        <v>7.5</v>
      </c>
      <c r="P37" s="69">
        <v>1</v>
      </c>
      <c r="Q37" s="85">
        <f>SUM(P37:P39)</f>
        <v>2.5</v>
      </c>
      <c r="R37" s="11">
        <f>O37+Q37</f>
        <v>10</v>
      </c>
      <c r="S37" s="69">
        <v>0.5</v>
      </c>
      <c r="T37" s="85">
        <f>SUM(S37:S39)</f>
        <v>0.5</v>
      </c>
      <c r="U37" s="12">
        <f>R37+T37</f>
        <v>10.5</v>
      </c>
      <c r="V37" s="69">
        <v>1</v>
      </c>
      <c r="W37" s="85">
        <f>SUM(V37:V39)</f>
        <v>3</v>
      </c>
      <c r="X37" s="12">
        <f>U37+W37</f>
        <v>13.5</v>
      </c>
      <c r="Y37" s="69">
        <v>1</v>
      </c>
      <c r="Z37" s="73">
        <f>SUM(Y37:Y39)</f>
        <v>3</v>
      </c>
      <c r="AA37" s="36">
        <f>X37+Z37</f>
        <v>16.5</v>
      </c>
      <c r="AB37" s="69">
        <v>1</v>
      </c>
      <c r="AC37" s="73">
        <f>SUM(AB37:AB39)</f>
        <v>3</v>
      </c>
      <c r="AD37" s="36">
        <f>AA37+AC37</f>
        <v>19.5</v>
      </c>
      <c r="AE37" s="37"/>
      <c r="AF37" s="76">
        <v>2</v>
      </c>
      <c r="AG37" s="38"/>
    </row>
    <row r="38" spans="1:33" ht="12.75" customHeight="1">
      <c r="A38" s="89"/>
      <c r="B38" s="92"/>
      <c r="C38" s="52" t="s">
        <v>46</v>
      </c>
      <c r="D38" s="8">
        <v>0.5</v>
      </c>
      <c r="E38" s="86"/>
      <c r="F38" s="79"/>
      <c r="G38" s="67">
        <v>1</v>
      </c>
      <c r="H38" s="86"/>
      <c r="I38" s="79"/>
      <c r="J38" s="67">
        <v>0</v>
      </c>
      <c r="K38" s="86"/>
      <c r="L38" s="79"/>
      <c r="M38" s="67">
        <v>1</v>
      </c>
      <c r="N38" s="86"/>
      <c r="O38" s="79"/>
      <c r="P38" s="67">
        <v>1</v>
      </c>
      <c r="Q38" s="86"/>
      <c r="R38" s="79"/>
      <c r="S38" s="67">
        <v>0</v>
      </c>
      <c r="T38" s="86"/>
      <c r="U38" s="79"/>
      <c r="V38" s="67">
        <v>1</v>
      </c>
      <c r="W38" s="86"/>
      <c r="X38" s="79"/>
      <c r="Y38" s="67">
        <v>1</v>
      </c>
      <c r="Z38" s="74"/>
      <c r="AA38" s="81"/>
      <c r="AB38" s="67">
        <v>1</v>
      </c>
      <c r="AC38" s="74"/>
      <c r="AD38" s="81"/>
      <c r="AE38" s="39"/>
      <c r="AF38" s="77"/>
      <c r="AG38" s="81"/>
    </row>
    <row r="39" spans="1:33" ht="13.5" customHeight="1" thickBot="1">
      <c r="A39" s="90"/>
      <c r="B39" s="93"/>
      <c r="C39" s="54" t="s">
        <v>81</v>
      </c>
      <c r="D39" s="9">
        <v>1</v>
      </c>
      <c r="E39" s="87"/>
      <c r="F39" s="80"/>
      <c r="G39" s="68">
        <v>0</v>
      </c>
      <c r="H39" s="87"/>
      <c r="I39" s="80"/>
      <c r="J39" s="68">
        <v>1</v>
      </c>
      <c r="K39" s="87"/>
      <c r="L39" s="80"/>
      <c r="M39" s="68">
        <v>1</v>
      </c>
      <c r="N39" s="87"/>
      <c r="O39" s="80"/>
      <c r="P39" s="68">
        <v>0.5</v>
      </c>
      <c r="Q39" s="87"/>
      <c r="R39" s="80"/>
      <c r="S39" s="68">
        <v>0</v>
      </c>
      <c r="T39" s="87"/>
      <c r="U39" s="80"/>
      <c r="V39" s="68">
        <v>1</v>
      </c>
      <c r="W39" s="87"/>
      <c r="X39" s="80"/>
      <c r="Y39" s="68">
        <v>1</v>
      </c>
      <c r="Z39" s="75"/>
      <c r="AA39" s="82"/>
      <c r="AB39" s="68">
        <v>1</v>
      </c>
      <c r="AC39" s="75"/>
      <c r="AD39" s="82"/>
      <c r="AE39" s="40"/>
      <c r="AF39" s="78"/>
      <c r="AG39" s="82"/>
    </row>
    <row r="40" spans="1:33" ht="12.75" customHeight="1">
      <c r="A40" s="88">
        <v>13</v>
      </c>
      <c r="B40" s="97" t="s">
        <v>29</v>
      </c>
      <c r="C40" s="52" t="s">
        <v>53</v>
      </c>
      <c r="D40" s="10">
        <v>0</v>
      </c>
      <c r="E40" s="85">
        <f>SUM(D40:D42)</f>
        <v>1</v>
      </c>
      <c r="F40" s="11"/>
      <c r="G40" s="69">
        <v>1</v>
      </c>
      <c r="H40" s="85">
        <f>SUM(G40:G42)</f>
        <v>1</v>
      </c>
      <c r="I40" s="11">
        <f>E40+H40</f>
        <v>2</v>
      </c>
      <c r="J40" s="69">
        <v>0</v>
      </c>
      <c r="K40" s="85">
        <f>SUM(J40:J42)</f>
        <v>0</v>
      </c>
      <c r="L40" s="11">
        <f>I40+K40</f>
        <v>2</v>
      </c>
      <c r="M40" s="69">
        <v>0</v>
      </c>
      <c r="N40" s="85">
        <f>SUM(M40:M42)</f>
        <v>2</v>
      </c>
      <c r="O40" s="11">
        <f>L40+N40</f>
        <v>4</v>
      </c>
      <c r="P40" s="69">
        <v>0</v>
      </c>
      <c r="Q40" s="85">
        <f>SUM(P40:P42)</f>
        <v>0</v>
      </c>
      <c r="R40" s="11">
        <f>O40+Q40</f>
        <v>4</v>
      </c>
      <c r="S40" s="46">
        <v>1</v>
      </c>
      <c r="T40" s="85">
        <f>SUM(S40:S42)</f>
        <v>2</v>
      </c>
      <c r="U40" s="12">
        <f>R40+T40</f>
        <v>6</v>
      </c>
      <c r="V40" s="69">
        <v>1</v>
      </c>
      <c r="W40" s="85">
        <f>SUM(V40:V42)</f>
        <v>2</v>
      </c>
      <c r="X40" s="12">
        <f>U40+W40</f>
        <v>8</v>
      </c>
      <c r="Y40" s="69">
        <v>1</v>
      </c>
      <c r="Z40" s="73">
        <f>SUM(Y40:Y42)</f>
        <v>2</v>
      </c>
      <c r="AA40" s="36">
        <f>X40+Z40</f>
        <v>10</v>
      </c>
      <c r="AB40" s="48">
        <v>0</v>
      </c>
      <c r="AC40" s="73">
        <f>SUM(AB40:AB42)</f>
        <v>1</v>
      </c>
      <c r="AD40" s="36">
        <f>AA40+AC40</f>
        <v>11</v>
      </c>
      <c r="AE40" s="37"/>
      <c r="AF40" s="76">
        <v>18</v>
      </c>
      <c r="AG40" s="38"/>
    </row>
    <row r="41" spans="1:33" ht="12.75" customHeight="1">
      <c r="A41" s="89"/>
      <c r="B41" s="92"/>
      <c r="C41" s="52" t="s">
        <v>76</v>
      </c>
      <c r="D41" s="8">
        <v>1</v>
      </c>
      <c r="E41" s="86"/>
      <c r="F41" s="79"/>
      <c r="G41" s="67">
        <v>0</v>
      </c>
      <c r="H41" s="86"/>
      <c r="I41" s="79"/>
      <c r="J41" s="67">
        <v>0</v>
      </c>
      <c r="K41" s="86"/>
      <c r="L41" s="79"/>
      <c r="M41" s="67">
        <v>1</v>
      </c>
      <c r="N41" s="86"/>
      <c r="O41" s="79"/>
      <c r="P41" s="67">
        <v>0</v>
      </c>
      <c r="Q41" s="86"/>
      <c r="R41" s="79"/>
      <c r="S41" s="44">
        <v>1</v>
      </c>
      <c r="T41" s="86"/>
      <c r="U41" s="79"/>
      <c r="V41" s="67">
        <v>1</v>
      </c>
      <c r="W41" s="86"/>
      <c r="X41" s="79"/>
      <c r="Y41" s="67">
        <v>0</v>
      </c>
      <c r="Z41" s="74"/>
      <c r="AA41" s="81"/>
      <c r="AB41" s="49">
        <v>0</v>
      </c>
      <c r="AC41" s="74"/>
      <c r="AD41" s="81"/>
      <c r="AE41" s="39"/>
      <c r="AF41" s="77"/>
      <c r="AG41" s="81"/>
    </row>
    <row r="42" spans="1:33" ht="13.5" customHeight="1" thickBot="1">
      <c r="A42" s="90"/>
      <c r="B42" s="93"/>
      <c r="C42" s="64" t="s">
        <v>75</v>
      </c>
      <c r="D42" s="9">
        <v>0</v>
      </c>
      <c r="E42" s="87"/>
      <c r="F42" s="80"/>
      <c r="G42" s="68">
        <v>0</v>
      </c>
      <c r="H42" s="87"/>
      <c r="I42" s="80"/>
      <c r="J42" s="68">
        <v>0</v>
      </c>
      <c r="K42" s="87"/>
      <c r="L42" s="80"/>
      <c r="M42" s="68">
        <v>1</v>
      </c>
      <c r="N42" s="87"/>
      <c r="O42" s="80"/>
      <c r="P42" s="68">
        <v>0</v>
      </c>
      <c r="Q42" s="87"/>
      <c r="R42" s="80"/>
      <c r="S42" s="45">
        <v>0</v>
      </c>
      <c r="T42" s="87"/>
      <c r="U42" s="80"/>
      <c r="V42" s="68">
        <v>0</v>
      </c>
      <c r="W42" s="87"/>
      <c r="X42" s="80"/>
      <c r="Y42" s="68">
        <v>1</v>
      </c>
      <c r="Z42" s="75"/>
      <c r="AA42" s="82"/>
      <c r="AB42" s="50">
        <v>1</v>
      </c>
      <c r="AC42" s="75"/>
      <c r="AD42" s="82"/>
      <c r="AE42" s="40"/>
      <c r="AF42" s="78"/>
      <c r="AG42" s="82"/>
    </row>
    <row r="43" spans="1:33" ht="12.75" customHeight="1">
      <c r="A43" s="88">
        <v>14</v>
      </c>
      <c r="B43" s="97" t="s">
        <v>23</v>
      </c>
      <c r="C43" s="52" t="s">
        <v>41</v>
      </c>
      <c r="D43" s="10">
        <v>1</v>
      </c>
      <c r="E43" s="85">
        <f>SUM(D43:D45)</f>
        <v>1</v>
      </c>
      <c r="F43" s="11"/>
      <c r="G43" s="46">
        <v>1</v>
      </c>
      <c r="H43" s="85">
        <f>SUM(G43:G45)</f>
        <v>1</v>
      </c>
      <c r="I43" s="11">
        <f>E43+H43</f>
        <v>2</v>
      </c>
      <c r="J43" s="46">
        <v>0</v>
      </c>
      <c r="K43" s="85">
        <f>SUM(J43:J45)</f>
        <v>1</v>
      </c>
      <c r="L43" s="11">
        <f>I43+K43</f>
        <v>3</v>
      </c>
      <c r="M43" s="46">
        <v>1</v>
      </c>
      <c r="N43" s="85">
        <f>SUM(M43:M45)</f>
        <v>1</v>
      </c>
      <c r="O43" s="11">
        <f>L43+N43</f>
        <v>4</v>
      </c>
      <c r="P43" s="46">
        <v>0.5</v>
      </c>
      <c r="Q43" s="85">
        <f>SUM(P43:P45)</f>
        <v>0.5</v>
      </c>
      <c r="R43" s="11">
        <f>O43+Q43</f>
        <v>4.5</v>
      </c>
      <c r="S43" s="46">
        <v>0</v>
      </c>
      <c r="T43" s="85">
        <f>SUM(S43:S45)</f>
        <v>1</v>
      </c>
      <c r="U43" s="12">
        <f>R43+T43</f>
        <v>5.5</v>
      </c>
      <c r="V43" s="46">
        <v>1</v>
      </c>
      <c r="W43" s="85">
        <f>SUM(V43:V45)</f>
        <v>1</v>
      </c>
      <c r="X43" s="12">
        <f>U43+W43</f>
        <v>6.5</v>
      </c>
      <c r="Y43" s="46">
        <v>0</v>
      </c>
      <c r="Z43" s="73">
        <f>SUM(Y43:Y45)</f>
        <v>1</v>
      </c>
      <c r="AA43" s="36">
        <f>X43+Z43</f>
        <v>7.5</v>
      </c>
      <c r="AB43" s="46">
        <v>0</v>
      </c>
      <c r="AC43" s="73">
        <f>SUM(AB43:AB45)</f>
        <v>0</v>
      </c>
      <c r="AD43" s="36">
        <f>AA43+AC43</f>
        <v>7.5</v>
      </c>
      <c r="AE43" s="37"/>
      <c r="AF43" s="73">
        <v>21</v>
      </c>
      <c r="AG43" s="38"/>
    </row>
    <row r="44" spans="1:33" ht="12.75" customHeight="1">
      <c r="A44" s="89"/>
      <c r="B44" s="92"/>
      <c r="C44" s="52" t="s">
        <v>100</v>
      </c>
      <c r="D44" s="8">
        <v>0</v>
      </c>
      <c r="E44" s="86"/>
      <c r="F44" s="79"/>
      <c r="G44" s="44">
        <v>0</v>
      </c>
      <c r="H44" s="86"/>
      <c r="I44" s="79"/>
      <c r="J44" s="44">
        <v>1</v>
      </c>
      <c r="K44" s="86"/>
      <c r="L44" s="79"/>
      <c r="M44" s="44">
        <v>0</v>
      </c>
      <c r="N44" s="86"/>
      <c r="O44" s="79"/>
      <c r="P44" s="44">
        <v>0</v>
      </c>
      <c r="Q44" s="86"/>
      <c r="R44" s="79"/>
      <c r="S44" s="44">
        <v>1</v>
      </c>
      <c r="T44" s="86"/>
      <c r="U44" s="79"/>
      <c r="V44" s="44">
        <v>0</v>
      </c>
      <c r="W44" s="86"/>
      <c r="X44" s="79"/>
      <c r="Y44" s="44">
        <v>1</v>
      </c>
      <c r="Z44" s="74"/>
      <c r="AA44" s="81"/>
      <c r="AB44" s="44">
        <v>0</v>
      </c>
      <c r="AC44" s="74"/>
      <c r="AD44" s="81"/>
      <c r="AE44" s="39"/>
      <c r="AF44" s="74"/>
      <c r="AG44" s="81"/>
    </row>
    <row r="45" spans="1:33" ht="13.5" customHeight="1" thickBot="1">
      <c r="A45" s="90"/>
      <c r="B45" s="93"/>
      <c r="C45" s="58"/>
      <c r="D45" s="9">
        <v>0</v>
      </c>
      <c r="E45" s="87"/>
      <c r="F45" s="80"/>
      <c r="G45" s="45">
        <v>0</v>
      </c>
      <c r="H45" s="87"/>
      <c r="I45" s="80"/>
      <c r="J45" s="45">
        <v>0</v>
      </c>
      <c r="K45" s="87"/>
      <c r="L45" s="80"/>
      <c r="M45" s="45">
        <v>0</v>
      </c>
      <c r="N45" s="87"/>
      <c r="O45" s="80"/>
      <c r="P45" s="45">
        <v>0</v>
      </c>
      <c r="Q45" s="87"/>
      <c r="R45" s="80"/>
      <c r="S45" s="45">
        <v>0</v>
      </c>
      <c r="T45" s="87"/>
      <c r="U45" s="80"/>
      <c r="V45" s="45">
        <v>0</v>
      </c>
      <c r="W45" s="87"/>
      <c r="X45" s="80"/>
      <c r="Y45" s="45">
        <v>0</v>
      </c>
      <c r="Z45" s="75"/>
      <c r="AA45" s="82"/>
      <c r="AB45" s="45">
        <v>0</v>
      </c>
      <c r="AC45" s="75"/>
      <c r="AD45" s="82"/>
      <c r="AE45" s="40"/>
      <c r="AF45" s="75"/>
      <c r="AG45" s="82"/>
    </row>
    <row r="46" spans="1:33" ht="12.75" customHeight="1">
      <c r="A46" s="88">
        <v>15</v>
      </c>
      <c r="B46" s="97" t="s">
        <v>71</v>
      </c>
      <c r="C46" s="52" t="s">
        <v>109</v>
      </c>
      <c r="D46" s="10">
        <v>1</v>
      </c>
      <c r="E46" s="85">
        <f>SUM(D46:D48)</f>
        <v>1</v>
      </c>
      <c r="F46" s="11"/>
      <c r="G46" s="69">
        <v>1</v>
      </c>
      <c r="H46" s="85">
        <f>SUM(G46:G48)</f>
        <v>3</v>
      </c>
      <c r="I46" s="11">
        <f>E46+H46</f>
        <v>4</v>
      </c>
      <c r="J46" s="69">
        <v>0</v>
      </c>
      <c r="K46" s="85">
        <f>SUM(J46:J48)</f>
        <v>1</v>
      </c>
      <c r="L46" s="11">
        <f>I46+K46</f>
        <v>5</v>
      </c>
      <c r="M46" s="69">
        <v>0</v>
      </c>
      <c r="N46" s="85">
        <f>SUM(M46:M48)</f>
        <v>0.5</v>
      </c>
      <c r="O46" s="11">
        <f>L46+N46</f>
        <v>5.5</v>
      </c>
      <c r="P46" s="69">
        <v>1</v>
      </c>
      <c r="Q46" s="85">
        <f>SUM(P46:P48)</f>
        <v>2</v>
      </c>
      <c r="R46" s="11">
        <f>O46+Q46</f>
        <v>7.5</v>
      </c>
      <c r="S46" s="69">
        <v>1</v>
      </c>
      <c r="T46" s="85">
        <f>SUM(S46:S48)</f>
        <v>3</v>
      </c>
      <c r="U46" s="12">
        <f>R46+T46</f>
        <v>10.5</v>
      </c>
      <c r="V46" s="46">
        <v>1</v>
      </c>
      <c r="W46" s="85">
        <f>SUM(V46:V48)</f>
        <v>3</v>
      </c>
      <c r="X46" s="12">
        <f>U46+W46</f>
        <v>13.5</v>
      </c>
      <c r="Y46" s="69">
        <v>0</v>
      </c>
      <c r="Z46" s="73">
        <f>SUM(Y46:Y48)</f>
        <v>0</v>
      </c>
      <c r="AA46" s="36">
        <f>X46+Z46</f>
        <v>13.5</v>
      </c>
      <c r="AB46" s="69">
        <v>0.5</v>
      </c>
      <c r="AC46" s="73">
        <f>SUM(AB46:AB48)</f>
        <v>2</v>
      </c>
      <c r="AD46" s="36">
        <f>AA46+AC46</f>
        <v>15.5</v>
      </c>
      <c r="AE46" s="37"/>
      <c r="AF46" s="76">
        <v>6</v>
      </c>
      <c r="AG46" s="56"/>
    </row>
    <row r="47" spans="1:33" ht="12.75" customHeight="1">
      <c r="A47" s="89"/>
      <c r="B47" s="92"/>
      <c r="C47" s="52" t="s">
        <v>94</v>
      </c>
      <c r="D47" s="8">
        <v>0</v>
      </c>
      <c r="E47" s="86"/>
      <c r="F47" s="79"/>
      <c r="G47" s="67">
        <v>1</v>
      </c>
      <c r="H47" s="86"/>
      <c r="I47" s="79"/>
      <c r="J47" s="67">
        <v>0</v>
      </c>
      <c r="K47" s="86"/>
      <c r="L47" s="79"/>
      <c r="M47" s="67">
        <v>0.5</v>
      </c>
      <c r="N47" s="86"/>
      <c r="O47" s="79"/>
      <c r="P47" s="67">
        <v>1</v>
      </c>
      <c r="Q47" s="86"/>
      <c r="R47" s="79"/>
      <c r="S47" s="67">
        <v>1</v>
      </c>
      <c r="T47" s="86"/>
      <c r="U47" s="79"/>
      <c r="V47" s="44">
        <v>1</v>
      </c>
      <c r="W47" s="86"/>
      <c r="X47" s="79"/>
      <c r="Y47" s="67">
        <v>0</v>
      </c>
      <c r="Z47" s="74"/>
      <c r="AA47" s="81"/>
      <c r="AB47" s="67">
        <v>1</v>
      </c>
      <c r="AC47" s="74"/>
      <c r="AD47" s="81"/>
      <c r="AE47" s="39"/>
      <c r="AF47" s="77"/>
      <c r="AG47" s="83"/>
    </row>
    <row r="48" spans="1:33" ht="13.5" customHeight="1" thickBot="1">
      <c r="A48" s="90"/>
      <c r="B48" s="93"/>
      <c r="C48" s="54" t="s">
        <v>95</v>
      </c>
      <c r="D48" s="9">
        <v>0</v>
      </c>
      <c r="E48" s="87"/>
      <c r="F48" s="80"/>
      <c r="G48" s="68">
        <v>1</v>
      </c>
      <c r="H48" s="87"/>
      <c r="I48" s="80"/>
      <c r="J48" s="68">
        <v>1</v>
      </c>
      <c r="K48" s="87"/>
      <c r="L48" s="80"/>
      <c r="M48" s="68">
        <v>0</v>
      </c>
      <c r="N48" s="87"/>
      <c r="O48" s="80"/>
      <c r="P48" s="68">
        <v>0</v>
      </c>
      <c r="Q48" s="87"/>
      <c r="R48" s="80"/>
      <c r="S48" s="68">
        <v>1</v>
      </c>
      <c r="T48" s="87"/>
      <c r="U48" s="80"/>
      <c r="V48" s="45">
        <v>1</v>
      </c>
      <c r="W48" s="87"/>
      <c r="X48" s="80"/>
      <c r="Y48" s="68">
        <v>0</v>
      </c>
      <c r="Z48" s="75"/>
      <c r="AA48" s="82"/>
      <c r="AB48" s="68">
        <v>0.5</v>
      </c>
      <c r="AC48" s="75"/>
      <c r="AD48" s="82"/>
      <c r="AE48" s="40"/>
      <c r="AF48" s="78"/>
      <c r="AG48" s="84"/>
    </row>
    <row r="49" spans="1:33" ht="12.75" customHeight="1">
      <c r="A49" s="88">
        <v>16</v>
      </c>
      <c r="B49" s="94" t="s">
        <v>70</v>
      </c>
      <c r="C49" s="52" t="s">
        <v>35</v>
      </c>
      <c r="D49" s="10">
        <v>1</v>
      </c>
      <c r="E49" s="85">
        <f>SUM(D49:D51)</f>
        <v>3</v>
      </c>
      <c r="F49" s="11"/>
      <c r="G49" s="69">
        <v>1</v>
      </c>
      <c r="H49" s="85">
        <f>SUM(G49:G51)</f>
        <v>3</v>
      </c>
      <c r="I49" s="11">
        <f>E49+H49</f>
        <v>6</v>
      </c>
      <c r="J49" s="69">
        <v>0</v>
      </c>
      <c r="K49" s="85">
        <f>SUM(J49:J51)</f>
        <v>0.5</v>
      </c>
      <c r="L49" s="11">
        <f>I49+K49</f>
        <v>6.5</v>
      </c>
      <c r="M49" s="69">
        <v>1</v>
      </c>
      <c r="N49" s="85">
        <f>SUM(M49:M51)</f>
        <v>1.5</v>
      </c>
      <c r="O49" s="11">
        <f>L49+N49</f>
        <v>8</v>
      </c>
      <c r="P49" s="69">
        <v>0.5</v>
      </c>
      <c r="Q49" s="85">
        <f>SUM(P49:P51)</f>
        <v>1</v>
      </c>
      <c r="R49" s="11">
        <f>O49+Q49</f>
        <v>9</v>
      </c>
      <c r="S49" s="69">
        <v>1</v>
      </c>
      <c r="T49" s="85">
        <f>SUM(S49:S51)</f>
        <v>1</v>
      </c>
      <c r="U49" s="12">
        <f>R49+T49</f>
        <v>10</v>
      </c>
      <c r="V49" s="69">
        <v>0</v>
      </c>
      <c r="W49" s="85">
        <f>SUM(V49:V51)</f>
        <v>2</v>
      </c>
      <c r="X49" s="12">
        <f>U49+W49</f>
        <v>12</v>
      </c>
      <c r="Y49" s="69">
        <v>1</v>
      </c>
      <c r="Z49" s="73">
        <f>SUM(Y49:Y51)</f>
        <v>2</v>
      </c>
      <c r="AA49" s="36">
        <f>X49+Z49</f>
        <v>14</v>
      </c>
      <c r="AB49" s="69">
        <v>0</v>
      </c>
      <c r="AC49" s="73">
        <f>SUM(AB49:AB51)</f>
        <v>2</v>
      </c>
      <c r="AD49" s="36">
        <f>AA49+AC49</f>
        <v>16</v>
      </c>
      <c r="AE49" s="37">
        <v>8</v>
      </c>
      <c r="AF49" s="76">
        <v>4</v>
      </c>
      <c r="AG49" s="56">
        <v>29</v>
      </c>
    </row>
    <row r="50" spans="1:33" ht="12.75" customHeight="1">
      <c r="A50" s="89"/>
      <c r="B50" s="95"/>
      <c r="C50" s="52" t="s">
        <v>85</v>
      </c>
      <c r="D50" s="8">
        <v>1</v>
      </c>
      <c r="E50" s="86"/>
      <c r="F50" s="79"/>
      <c r="G50" s="67">
        <v>1</v>
      </c>
      <c r="H50" s="86"/>
      <c r="I50" s="79"/>
      <c r="J50" s="67">
        <v>0.5</v>
      </c>
      <c r="K50" s="86"/>
      <c r="L50" s="79"/>
      <c r="M50" s="67">
        <v>0</v>
      </c>
      <c r="N50" s="86"/>
      <c r="O50" s="79"/>
      <c r="P50" s="67">
        <v>0</v>
      </c>
      <c r="Q50" s="86"/>
      <c r="R50" s="79"/>
      <c r="S50" s="67">
        <v>0</v>
      </c>
      <c r="T50" s="86"/>
      <c r="U50" s="79"/>
      <c r="V50" s="67">
        <v>1</v>
      </c>
      <c r="W50" s="86"/>
      <c r="X50" s="79"/>
      <c r="Y50" s="67">
        <v>1</v>
      </c>
      <c r="Z50" s="74"/>
      <c r="AA50" s="81"/>
      <c r="AB50" s="67">
        <v>1</v>
      </c>
      <c r="AC50" s="74"/>
      <c r="AD50" s="81"/>
      <c r="AE50" s="39">
        <v>13</v>
      </c>
      <c r="AF50" s="77"/>
      <c r="AG50" s="83"/>
    </row>
    <row r="51" spans="1:33" ht="13.5" customHeight="1" thickBot="1">
      <c r="A51" s="90"/>
      <c r="B51" s="96"/>
      <c r="C51" s="54" t="s">
        <v>84</v>
      </c>
      <c r="D51" s="9">
        <v>1</v>
      </c>
      <c r="E51" s="87"/>
      <c r="F51" s="80"/>
      <c r="G51" s="68">
        <v>1</v>
      </c>
      <c r="H51" s="87"/>
      <c r="I51" s="80"/>
      <c r="J51" s="68">
        <v>0</v>
      </c>
      <c r="K51" s="87"/>
      <c r="L51" s="80"/>
      <c r="M51" s="68">
        <v>0.5</v>
      </c>
      <c r="N51" s="87"/>
      <c r="O51" s="80"/>
      <c r="P51" s="68">
        <v>0.5</v>
      </c>
      <c r="Q51" s="87"/>
      <c r="R51" s="80"/>
      <c r="S51" s="68">
        <v>0</v>
      </c>
      <c r="T51" s="87"/>
      <c r="U51" s="80"/>
      <c r="V51" s="68">
        <v>1</v>
      </c>
      <c r="W51" s="87"/>
      <c r="X51" s="80"/>
      <c r="Y51" s="68">
        <v>0</v>
      </c>
      <c r="Z51" s="75"/>
      <c r="AA51" s="82"/>
      <c r="AB51" s="68">
        <v>1</v>
      </c>
      <c r="AC51" s="75"/>
      <c r="AD51" s="82"/>
      <c r="AE51" s="40">
        <v>8</v>
      </c>
      <c r="AF51" s="78"/>
      <c r="AG51" s="84"/>
    </row>
    <row r="52" spans="1:33" s="14" customFormat="1" ht="12.75">
      <c r="A52" s="88">
        <v>17</v>
      </c>
      <c r="B52" s="91" t="s">
        <v>36</v>
      </c>
      <c r="C52" s="52" t="s">
        <v>72</v>
      </c>
      <c r="D52" s="10">
        <v>0</v>
      </c>
      <c r="E52" s="85">
        <f>SUM(D52:D54)</f>
        <v>2</v>
      </c>
      <c r="F52" s="11"/>
      <c r="G52" s="69">
        <v>0</v>
      </c>
      <c r="H52" s="85">
        <f>SUM(G52:G54)</f>
        <v>0</v>
      </c>
      <c r="I52" s="11">
        <f>E52+H52</f>
        <v>2</v>
      </c>
      <c r="J52" s="69">
        <v>1</v>
      </c>
      <c r="K52" s="85">
        <f>SUM(J52:J54)</f>
        <v>2</v>
      </c>
      <c r="L52" s="11">
        <f>I52+K52</f>
        <v>4</v>
      </c>
      <c r="M52" s="69">
        <v>1</v>
      </c>
      <c r="N52" s="85">
        <f>SUM(M52:M54)</f>
        <v>2</v>
      </c>
      <c r="O52" s="11">
        <f>L52+N52</f>
        <v>6</v>
      </c>
      <c r="P52" s="69">
        <v>0</v>
      </c>
      <c r="Q52" s="85">
        <f>SUM(P52:P54)</f>
        <v>0.5</v>
      </c>
      <c r="R52" s="11">
        <f>O52+Q52</f>
        <v>6.5</v>
      </c>
      <c r="S52" s="69">
        <v>1</v>
      </c>
      <c r="T52" s="85">
        <f>SUM(S52:S54)</f>
        <v>2</v>
      </c>
      <c r="U52" s="12">
        <f>R52+T52</f>
        <v>8.5</v>
      </c>
      <c r="V52" s="69">
        <v>0</v>
      </c>
      <c r="W52" s="85">
        <f>SUM(V52:V54)</f>
        <v>0</v>
      </c>
      <c r="X52" s="12">
        <f>U52+W52</f>
        <v>8.5</v>
      </c>
      <c r="Y52" s="69">
        <v>1</v>
      </c>
      <c r="Z52" s="73">
        <f>SUM(Y52:Y54)</f>
        <v>1.5</v>
      </c>
      <c r="AA52" s="36">
        <f>X52+Z52</f>
        <v>10</v>
      </c>
      <c r="AB52" s="69">
        <v>1</v>
      </c>
      <c r="AC52" s="73">
        <f>SUM(AB52:AB54)</f>
        <v>2</v>
      </c>
      <c r="AD52" s="36">
        <f>AA52+AC52</f>
        <v>12</v>
      </c>
      <c r="AE52" s="37">
        <v>21</v>
      </c>
      <c r="AF52" s="76">
        <v>14</v>
      </c>
      <c r="AG52" s="56">
        <v>60</v>
      </c>
    </row>
    <row r="53" spans="1:33" s="18" customFormat="1" ht="13.5" customHeight="1">
      <c r="A53" s="89"/>
      <c r="B53" s="92"/>
      <c r="C53" s="52" t="s">
        <v>58</v>
      </c>
      <c r="D53" s="8">
        <v>1</v>
      </c>
      <c r="E53" s="86"/>
      <c r="F53" s="79"/>
      <c r="G53" s="67">
        <v>0</v>
      </c>
      <c r="H53" s="86"/>
      <c r="I53" s="79"/>
      <c r="J53" s="67">
        <v>1</v>
      </c>
      <c r="K53" s="86"/>
      <c r="L53" s="79"/>
      <c r="M53" s="67">
        <v>1</v>
      </c>
      <c r="N53" s="86"/>
      <c r="O53" s="79"/>
      <c r="P53" s="67">
        <v>0.5</v>
      </c>
      <c r="Q53" s="86"/>
      <c r="R53" s="79"/>
      <c r="S53" s="67">
        <v>0</v>
      </c>
      <c r="T53" s="86"/>
      <c r="U53" s="79"/>
      <c r="V53" s="67">
        <v>0</v>
      </c>
      <c r="W53" s="86"/>
      <c r="X53" s="79"/>
      <c r="Y53" s="67">
        <v>0.5</v>
      </c>
      <c r="Z53" s="74"/>
      <c r="AA53" s="81"/>
      <c r="AB53" s="67">
        <v>1</v>
      </c>
      <c r="AC53" s="74"/>
      <c r="AD53" s="81"/>
      <c r="AE53" s="39">
        <v>19</v>
      </c>
      <c r="AF53" s="77"/>
      <c r="AG53" s="83"/>
    </row>
    <row r="54" spans="1:33" ht="13.5" thickBot="1">
      <c r="A54" s="90"/>
      <c r="B54" s="93"/>
      <c r="C54" s="64" t="s">
        <v>73</v>
      </c>
      <c r="D54" s="9">
        <v>1</v>
      </c>
      <c r="E54" s="87"/>
      <c r="F54" s="80"/>
      <c r="G54" s="68">
        <v>0</v>
      </c>
      <c r="H54" s="87"/>
      <c r="I54" s="80"/>
      <c r="J54" s="68">
        <v>0</v>
      </c>
      <c r="K54" s="87"/>
      <c r="L54" s="80"/>
      <c r="M54" s="68">
        <v>0</v>
      </c>
      <c r="N54" s="87"/>
      <c r="O54" s="80"/>
      <c r="P54" s="68">
        <v>0</v>
      </c>
      <c r="Q54" s="87"/>
      <c r="R54" s="80"/>
      <c r="S54" s="68">
        <v>1</v>
      </c>
      <c r="T54" s="87"/>
      <c r="U54" s="80"/>
      <c r="V54" s="68">
        <v>0</v>
      </c>
      <c r="W54" s="87"/>
      <c r="X54" s="80"/>
      <c r="Y54" s="68">
        <v>0</v>
      </c>
      <c r="Z54" s="75"/>
      <c r="AA54" s="82"/>
      <c r="AB54" s="68">
        <v>0</v>
      </c>
      <c r="AC54" s="75"/>
      <c r="AD54" s="82"/>
      <c r="AE54" s="40">
        <v>20</v>
      </c>
      <c r="AF54" s="78"/>
      <c r="AG54" s="84"/>
    </row>
    <row r="55" spans="1:33" ht="12.75">
      <c r="A55" s="88">
        <v>18</v>
      </c>
      <c r="B55" s="91" t="s">
        <v>22</v>
      </c>
      <c r="C55" s="52" t="s">
        <v>34</v>
      </c>
      <c r="D55" s="10">
        <v>1</v>
      </c>
      <c r="E55" s="85">
        <f>SUM(D55:D57)</f>
        <v>3</v>
      </c>
      <c r="F55" s="11"/>
      <c r="G55" s="46">
        <v>0</v>
      </c>
      <c r="H55" s="85">
        <f>SUM(G55:G57)</f>
        <v>1</v>
      </c>
      <c r="I55" s="11">
        <f>E55+H55</f>
        <v>4</v>
      </c>
      <c r="J55" s="46">
        <v>0</v>
      </c>
      <c r="K55" s="85">
        <f>SUM(J55:J57)</f>
        <v>1</v>
      </c>
      <c r="L55" s="11">
        <f>I55+K55</f>
        <v>5</v>
      </c>
      <c r="M55" s="46">
        <v>1</v>
      </c>
      <c r="N55" s="85">
        <f>SUM(M55:M57)</f>
        <v>1.5</v>
      </c>
      <c r="O55" s="11">
        <f>L55+N55</f>
        <v>6.5</v>
      </c>
      <c r="P55" s="46">
        <v>1</v>
      </c>
      <c r="Q55" s="85">
        <f>SUM(P55:P57)</f>
        <v>2</v>
      </c>
      <c r="R55" s="11">
        <f>O55+Q55</f>
        <v>8.5</v>
      </c>
      <c r="S55" s="46">
        <v>0</v>
      </c>
      <c r="T55" s="85">
        <f>SUM(S55:S57)</f>
        <v>1</v>
      </c>
      <c r="U55" s="12">
        <f>R55+T55</f>
        <v>9.5</v>
      </c>
      <c r="V55" s="46">
        <v>1</v>
      </c>
      <c r="W55" s="85">
        <f>SUM(V55:V57)</f>
        <v>2</v>
      </c>
      <c r="X55" s="12">
        <f>U55+W55</f>
        <v>11.5</v>
      </c>
      <c r="Y55" s="48">
        <v>1</v>
      </c>
      <c r="Z55" s="73">
        <f>SUM(Y55:Y57)</f>
        <v>2</v>
      </c>
      <c r="AA55" s="36">
        <f>X55+Z55</f>
        <v>13.5</v>
      </c>
      <c r="AB55" s="48">
        <v>0.5</v>
      </c>
      <c r="AC55" s="73">
        <f>SUM(AB55:AB57)</f>
        <v>2.5</v>
      </c>
      <c r="AD55" s="36">
        <f>AA55+AC55</f>
        <v>16</v>
      </c>
      <c r="AE55" s="37">
        <v>14</v>
      </c>
      <c r="AF55" s="76">
        <v>5</v>
      </c>
      <c r="AG55" s="56">
        <v>47</v>
      </c>
    </row>
    <row r="56" spans="1:33" ht="12.75">
      <c r="A56" s="89"/>
      <c r="B56" s="92"/>
      <c r="C56" s="52" t="s">
        <v>42</v>
      </c>
      <c r="D56" s="8">
        <v>1</v>
      </c>
      <c r="E56" s="86"/>
      <c r="F56" s="79"/>
      <c r="G56" s="44">
        <v>0</v>
      </c>
      <c r="H56" s="86"/>
      <c r="I56" s="79"/>
      <c r="J56" s="44">
        <v>0</v>
      </c>
      <c r="K56" s="86"/>
      <c r="L56" s="79"/>
      <c r="M56" s="44">
        <v>0</v>
      </c>
      <c r="N56" s="86"/>
      <c r="O56" s="79"/>
      <c r="P56" s="44">
        <v>1</v>
      </c>
      <c r="Q56" s="86"/>
      <c r="R56" s="79"/>
      <c r="S56" s="44">
        <v>0</v>
      </c>
      <c r="T56" s="86"/>
      <c r="U56" s="79"/>
      <c r="V56" s="44">
        <v>1</v>
      </c>
      <c r="W56" s="86"/>
      <c r="X56" s="79"/>
      <c r="Y56" s="49">
        <v>0</v>
      </c>
      <c r="Z56" s="74"/>
      <c r="AA56" s="81"/>
      <c r="AB56" s="49">
        <v>1</v>
      </c>
      <c r="AC56" s="74"/>
      <c r="AD56" s="81"/>
      <c r="AE56" s="39">
        <v>30</v>
      </c>
      <c r="AF56" s="77"/>
      <c r="AG56" s="83"/>
    </row>
    <row r="57" spans="1:33" ht="13.5" thickBot="1">
      <c r="A57" s="90"/>
      <c r="B57" s="93"/>
      <c r="C57" s="55" t="s">
        <v>39</v>
      </c>
      <c r="D57" s="9">
        <v>1</v>
      </c>
      <c r="E57" s="87"/>
      <c r="F57" s="80"/>
      <c r="G57" s="45">
        <v>1</v>
      </c>
      <c r="H57" s="87"/>
      <c r="I57" s="80"/>
      <c r="J57" s="45">
        <v>1</v>
      </c>
      <c r="K57" s="87"/>
      <c r="L57" s="80"/>
      <c r="M57" s="45">
        <v>0.5</v>
      </c>
      <c r="N57" s="87"/>
      <c r="O57" s="80"/>
      <c r="P57" s="45">
        <v>0</v>
      </c>
      <c r="Q57" s="87"/>
      <c r="R57" s="80"/>
      <c r="S57" s="45">
        <v>1</v>
      </c>
      <c r="T57" s="87"/>
      <c r="U57" s="80"/>
      <c r="V57" s="45">
        <v>0</v>
      </c>
      <c r="W57" s="87"/>
      <c r="X57" s="80"/>
      <c r="Y57" s="50">
        <v>1</v>
      </c>
      <c r="Z57" s="75"/>
      <c r="AA57" s="82"/>
      <c r="AB57" s="50">
        <v>1</v>
      </c>
      <c r="AC57" s="75"/>
      <c r="AD57" s="82"/>
      <c r="AE57" s="40">
        <v>3</v>
      </c>
      <c r="AF57" s="78"/>
      <c r="AG57" s="84"/>
    </row>
    <row r="58" spans="1:33" ht="12.75">
      <c r="A58" s="88">
        <v>19</v>
      </c>
      <c r="B58" s="91" t="s">
        <v>24</v>
      </c>
      <c r="C58" s="52" t="s">
        <v>104</v>
      </c>
      <c r="D58" s="10">
        <v>0</v>
      </c>
      <c r="E58" s="85">
        <f>SUM(D58:D60)</f>
        <v>1</v>
      </c>
      <c r="F58" s="11"/>
      <c r="G58" s="69">
        <v>0</v>
      </c>
      <c r="H58" s="85">
        <f>SUM(G58:G60)</f>
        <v>0</v>
      </c>
      <c r="I58" s="11">
        <f>E58+H58</f>
        <v>1</v>
      </c>
      <c r="J58" s="46">
        <v>0</v>
      </c>
      <c r="K58" s="85">
        <f>SUM(J58:J60)</f>
        <v>1</v>
      </c>
      <c r="L58" s="11">
        <f>I58+K58</f>
        <v>2</v>
      </c>
      <c r="M58" s="69">
        <v>1</v>
      </c>
      <c r="N58" s="85">
        <f>SUM(M58:M60)</f>
        <v>1</v>
      </c>
      <c r="O58" s="11">
        <f>L58+N58</f>
        <v>3</v>
      </c>
      <c r="P58" s="69">
        <v>1</v>
      </c>
      <c r="Q58" s="85">
        <f>SUM(P58:P60)</f>
        <v>3</v>
      </c>
      <c r="R58" s="11">
        <f>O58+Q58</f>
        <v>6</v>
      </c>
      <c r="S58" s="69">
        <v>0</v>
      </c>
      <c r="T58" s="85">
        <f>SUM(S58:S60)</f>
        <v>1</v>
      </c>
      <c r="U58" s="12">
        <f>R58+T58</f>
        <v>7</v>
      </c>
      <c r="V58" s="69">
        <v>0</v>
      </c>
      <c r="W58" s="85">
        <f>SUM(V58:V60)</f>
        <v>1</v>
      </c>
      <c r="X58" s="12">
        <f>U58+W58</f>
        <v>8</v>
      </c>
      <c r="Y58" s="69">
        <v>0</v>
      </c>
      <c r="Z58" s="73">
        <f>SUM(Y58:Y60)</f>
        <v>0</v>
      </c>
      <c r="AA58" s="36">
        <f>X58+Z58</f>
        <v>8</v>
      </c>
      <c r="AB58" s="69">
        <v>1</v>
      </c>
      <c r="AC58" s="73">
        <f>SUM(AB58:AB60)</f>
        <v>1.5</v>
      </c>
      <c r="AD58" s="36">
        <f>AA58+AC58</f>
        <v>9.5</v>
      </c>
      <c r="AE58" s="37">
        <v>39</v>
      </c>
      <c r="AF58" s="76">
        <v>20</v>
      </c>
      <c r="AG58" s="56">
        <v>94</v>
      </c>
    </row>
    <row r="59" spans="1:33" ht="12.75">
      <c r="A59" s="89"/>
      <c r="B59" s="92"/>
      <c r="C59" s="52" t="s">
        <v>59</v>
      </c>
      <c r="D59" s="8">
        <v>0</v>
      </c>
      <c r="E59" s="86"/>
      <c r="F59" s="79"/>
      <c r="G59" s="67">
        <v>0</v>
      </c>
      <c r="H59" s="86"/>
      <c r="I59" s="79"/>
      <c r="J59" s="44">
        <v>1</v>
      </c>
      <c r="K59" s="86"/>
      <c r="L59" s="79"/>
      <c r="M59" s="67">
        <v>0</v>
      </c>
      <c r="N59" s="86"/>
      <c r="O59" s="79"/>
      <c r="P59" s="67">
        <v>1</v>
      </c>
      <c r="Q59" s="86"/>
      <c r="R59" s="79"/>
      <c r="S59" s="67">
        <v>1</v>
      </c>
      <c r="T59" s="86"/>
      <c r="U59" s="79"/>
      <c r="V59" s="67">
        <v>0</v>
      </c>
      <c r="W59" s="86"/>
      <c r="X59" s="79"/>
      <c r="Y59" s="67">
        <v>0</v>
      </c>
      <c r="Z59" s="74"/>
      <c r="AA59" s="81"/>
      <c r="AB59" s="67">
        <v>0.5</v>
      </c>
      <c r="AC59" s="74"/>
      <c r="AD59" s="81"/>
      <c r="AE59" s="39">
        <v>36</v>
      </c>
      <c r="AF59" s="77"/>
      <c r="AG59" s="83"/>
    </row>
    <row r="60" spans="1:33" ht="13.5" thickBot="1">
      <c r="A60" s="90"/>
      <c r="B60" s="93"/>
      <c r="C60" s="64" t="s">
        <v>105</v>
      </c>
      <c r="D60" s="9">
        <v>1</v>
      </c>
      <c r="E60" s="87"/>
      <c r="F60" s="80"/>
      <c r="G60" s="68">
        <v>0</v>
      </c>
      <c r="H60" s="87"/>
      <c r="I60" s="80"/>
      <c r="J60" s="45">
        <v>0</v>
      </c>
      <c r="K60" s="87"/>
      <c r="L60" s="80"/>
      <c r="M60" s="68">
        <v>0</v>
      </c>
      <c r="N60" s="87"/>
      <c r="O60" s="80"/>
      <c r="P60" s="68">
        <v>1</v>
      </c>
      <c r="Q60" s="87"/>
      <c r="R60" s="80"/>
      <c r="S60" s="68">
        <v>0</v>
      </c>
      <c r="T60" s="87"/>
      <c r="U60" s="80"/>
      <c r="V60" s="68">
        <v>1</v>
      </c>
      <c r="W60" s="87"/>
      <c r="X60" s="80"/>
      <c r="Y60" s="68">
        <v>0</v>
      </c>
      <c r="Z60" s="75"/>
      <c r="AA60" s="82"/>
      <c r="AB60" s="68">
        <v>0</v>
      </c>
      <c r="AC60" s="75"/>
      <c r="AD60" s="82"/>
      <c r="AE60" s="40">
        <v>19</v>
      </c>
      <c r="AF60" s="78"/>
      <c r="AG60" s="84"/>
    </row>
    <row r="61" spans="1:33" ht="12.75">
      <c r="A61" s="88">
        <v>20</v>
      </c>
      <c r="B61" s="91" t="s">
        <v>38</v>
      </c>
      <c r="C61" s="52" t="s">
        <v>43</v>
      </c>
      <c r="D61" s="10">
        <v>0</v>
      </c>
      <c r="E61" s="85">
        <f>SUM(D61:D63)</f>
        <v>2</v>
      </c>
      <c r="F61" s="11"/>
      <c r="G61" s="46">
        <v>1</v>
      </c>
      <c r="H61" s="85">
        <f>SUM(G61:G63)</f>
        <v>1</v>
      </c>
      <c r="I61" s="11">
        <f>E61+H61</f>
        <v>3</v>
      </c>
      <c r="J61" s="69">
        <v>1</v>
      </c>
      <c r="K61" s="85">
        <f>SUM(J61:J63)</f>
        <v>3</v>
      </c>
      <c r="L61" s="11">
        <f>I61+K61</f>
        <v>6</v>
      </c>
      <c r="M61" s="69">
        <v>1</v>
      </c>
      <c r="N61" s="85">
        <f>SUM(M61:M63)</f>
        <v>2</v>
      </c>
      <c r="O61" s="11">
        <f>L61+N61</f>
        <v>8</v>
      </c>
      <c r="P61" s="46">
        <v>0.5</v>
      </c>
      <c r="Q61" s="85">
        <f>SUM(P61:P63)</f>
        <v>1</v>
      </c>
      <c r="R61" s="11">
        <f>O61+Q61</f>
        <v>9</v>
      </c>
      <c r="S61" s="69">
        <v>1</v>
      </c>
      <c r="T61" s="85">
        <f>SUM(S61:S63)</f>
        <v>2</v>
      </c>
      <c r="U61" s="12">
        <f>R61+T61</f>
        <v>11</v>
      </c>
      <c r="V61" s="69">
        <v>1</v>
      </c>
      <c r="W61" s="85">
        <f>SUM(V61:V63)</f>
        <v>1</v>
      </c>
      <c r="X61" s="12">
        <f>U61+W61</f>
        <v>12</v>
      </c>
      <c r="Y61" s="69">
        <v>0</v>
      </c>
      <c r="Z61" s="73">
        <f>SUM(Y61:Y63)</f>
        <v>1</v>
      </c>
      <c r="AA61" s="36">
        <f>X61+Z61</f>
        <v>13</v>
      </c>
      <c r="AB61" s="69">
        <v>0</v>
      </c>
      <c r="AC61" s="73">
        <f>SUM(AB61:AB63)</f>
        <v>2</v>
      </c>
      <c r="AD61" s="36">
        <f>AA61+AC61</f>
        <v>15</v>
      </c>
      <c r="AE61" s="37">
        <v>11</v>
      </c>
      <c r="AF61" s="76">
        <v>9</v>
      </c>
      <c r="AG61" s="56">
        <v>49</v>
      </c>
    </row>
    <row r="62" spans="1:33" ht="12.75">
      <c r="A62" s="89"/>
      <c r="B62" s="92"/>
      <c r="C62" s="52" t="s">
        <v>55</v>
      </c>
      <c r="D62" s="8">
        <v>1</v>
      </c>
      <c r="E62" s="86"/>
      <c r="F62" s="79"/>
      <c r="G62" s="44">
        <v>0</v>
      </c>
      <c r="H62" s="86"/>
      <c r="I62" s="79"/>
      <c r="J62" s="67">
        <v>1</v>
      </c>
      <c r="K62" s="86"/>
      <c r="L62" s="79"/>
      <c r="M62" s="67">
        <v>0</v>
      </c>
      <c r="N62" s="86"/>
      <c r="O62" s="79"/>
      <c r="P62" s="44">
        <v>0</v>
      </c>
      <c r="Q62" s="86"/>
      <c r="R62" s="79"/>
      <c r="S62" s="67">
        <v>0</v>
      </c>
      <c r="T62" s="86"/>
      <c r="U62" s="79"/>
      <c r="V62" s="67">
        <v>0</v>
      </c>
      <c r="W62" s="86"/>
      <c r="X62" s="79"/>
      <c r="Y62" s="67">
        <v>1</v>
      </c>
      <c r="Z62" s="74"/>
      <c r="AA62" s="81"/>
      <c r="AB62" s="67">
        <v>1</v>
      </c>
      <c r="AC62" s="74"/>
      <c r="AD62" s="81"/>
      <c r="AE62" s="39">
        <v>32</v>
      </c>
      <c r="AF62" s="77"/>
      <c r="AG62" s="83"/>
    </row>
    <row r="63" spans="1:33" ht="13.5" thickBot="1">
      <c r="A63" s="90"/>
      <c r="B63" s="93"/>
      <c r="C63" s="54" t="s">
        <v>83</v>
      </c>
      <c r="D63" s="9">
        <v>1</v>
      </c>
      <c r="E63" s="87"/>
      <c r="F63" s="80"/>
      <c r="G63" s="45">
        <v>0</v>
      </c>
      <c r="H63" s="87"/>
      <c r="I63" s="80"/>
      <c r="J63" s="68">
        <v>1</v>
      </c>
      <c r="K63" s="87"/>
      <c r="L63" s="80"/>
      <c r="M63" s="68">
        <v>1</v>
      </c>
      <c r="N63" s="87"/>
      <c r="O63" s="80"/>
      <c r="P63" s="45">
        <v>0.5</v>
      </c>
      <c r="Q63" s="87"/>
      <c r="R63" s="80"/>
      <c r="S63" s="68">
        <v>1</v>
      </c>
      <c r="T63" s="87"/>
      <c r="U63" s="80"/>
      <c r="V63" s="68">
        <v>0</v>
      </c>
      <c r="W63" s="87"/>
      <c r="X63" s="80"/>
      <c r="Y63" s="68">
        <v>0</v>
      </c>
      <c r="Z63" s="75"/>
      <c r="AA63" s="82"/>
      <c r="AB63" s="68">
        <v>1</v>
      </c>
      <c r="AC63" s="75"/>
      <c r="AD63" s="82"/>
      <c r="AE63" s="40">
        <v>6</v>
      </c>
      <c r="AF63" s="78"/>
      <c r="AG63" s="84"/>
    </row>
    <row r="64" spans="1:33" ht="12.75">
      <c r="A64" s="88">
        <v>21</v>
      </c>
      <c r="B64" s="91" t="s">
        <v>52</v>
      </c>
      <c r="C64" s="52" t="s">
        <v>86</v>
      </c>
      <c r="D64" s="10">
        <v>0</v>
      </c>
      <c r="E64" s="85">
        <f>SUM(D64:D66)</f>
        <v>0</v>
      </c>
      <c r="F64" s="11"/>
      <c r="G64" s="69">
        <v>1</v>
      </c>
      <c r="H64" s="85">
        <f>SUM(G64:G66)</f>
        <v>3</v>
      </c>
      <c r="I64" s="11">
        <f>E64+H64</f>
        <v>3</v>
      </c>
      <c r="J64" s="69">
        <v>0</v>
      </c>
      <c r="K64" s="85">
        <f>SUM(J64:J66)</f>
        <v>0</v>
      </c>
      <c r="L64" s="11">
        <f>I64+K64</f>
        <v>3</v>
      </c>
      <c r="M64" s="46">
        <v>1</v>
      </c>
      <c r="N64" s="85">
        <f>SUM(M64:M66)</f>
        <v>1.5</v>
      </c>
      <c r="O64" s="11">
        <f>L64+N64</f>
        <v>4.5</v>
      </c>
      <c r="P64" s="69">
        <v>0</v>
      </c>
      <c r="Q64" s="85">
        <f>SUM(P64:P66)</f>
        <v>1</v>
      </c>
      <c r="R64" s="11">
        <f>O64+Q64</f>
        <v>5.5</v>
      </c>
      <c r="S64" s="69">
        <v>0</v>
      </c>
      <c r="T64" s="85">
        <f>SUM(S64:S66)</f>
        <v>1</v>
      </c>
      <c r="U64" s="12">
        <f>R64+T64</f>
        <v>6.5</v>
      </c>
      <c r="V64" s="69">
        <v>0</v>
      </c>
      <c r="W64" s="85">
        <f>SUM(V64:V66)</f>
        <v>1</v>
      </c>
      <c r="X64" s="12">
        <f>U64+W64</f>
        <v>7.5</v>
      </c>
      <c r="Y64" s="69">
        <v>1</v>
      </c>
      <c r="Z64" s="73">
        <f>SUM(Y64:Y66)</f>
        <v>2</v>
      </c>
      <c r="AA64" s="36">
        <f>X64+Z64</f>
        <v>9.5</v>
      </c>
      <c r="AB64" s="69">
        <v>0</v>
      </c>
      <c r="AC64" s="73">
        <f>SUM(AB64:AB66)</f>
        <v>2</v>
      </c>
      <c r="AD64" s="36">
        <f>AA64+AC64</f>
        <v>11.5</v>
      </c>
      <c r="AE64" s="37">
        <v>38</v>
      </c>
      <c r="AF64" s="76">
        <v>17</v>
      </c>
      <c r="AG64" s="56">
        <v>78</v>
      </c>
    </row>
    <row r="65" spans="1:33" ht="12.75">
      <c r="A65" s="89"/>
      <c r="B65" s="92"/>
      <c r="C65" s="52" t="s">
        <v>87</v>
      </c>
      <c r="D65" s="8">
        <v>0</v>
      </c>
      <c r="E65" s="86"/>
      <c r="F65" s="79"/>
      <c r="G65" s="67">
        <v>1</v>
      </c>
      <c r="H65" s="86"/>
      <c r="I65" s="79"/>
      <c r="J65" s="67">
        <v>0</v>
      </c>
      <c r="K65" s="86"/>
      <c r="L65" s="79"/>
      <c r="M65" s="44">
        <v>0.5</v>
      </c>
      <c r="N65" s="86"/>
      <c r="O65" s="79"/>
      <c r="P65" s="67">
        <v>0</v>
      </c>
      <c r="Q65" s="86"/>
      <c r="R65" s="79"/>
      <c r="S65" s="67">
        <v>0</v>
      </c>
      <c r="T65" s="86"/>
      <c r="U65" s="79"/>
      <c r="V65" s="67">
        <v>1</v>
      </c>
      <c r="W65" s="86"/>
      <c r="X65" s="79"/>
      <c r="Y65" s="67">
        <v>1</v>
      </c>
      <c r="Z65" s="74"/>
      <c r="AA65" s="81"/>
      <c r="AB65" s="67">
        <v>1</v>
      </c>
      <c r="AC65" s="74"/>
      <c r="AD65" s="81"/>
      <c r="AE65" s="39">
        <v>24</v>
      </c>
      <c r="AF65" s="77"/>
      <c r="AG65" s="83"/>
    </row>
    <row r="66" spans="1:33" ht="13.5" thickBot="1">
      <c r="A66" s="90"/>
      <c r="B66" s="93"/>
      <c r="C66" s="126" t="s">
        <v>108</v>
      </c>
      <c r="D66" s="9">
        <v>0</v>
      </c>
      <c r="E66" s="87"/>
      <c r="F66" s="80"/>
      <c r="G66" s="68">
        <v>1</v>
      </c>
      <c r="H66" s="87"/>
      <c r="I66" s="80"/>
      <c r="J66" s="68">
        <v>0</v>
      </c>
      <c r="K66" s="87"/>
      <c r="L66" s="80"/>
      <c r="M66" s="45">
        <v>0</v>
      </c>
      <c r="N66" s="87"/>
      <c r="O66" s="80"/>
      <c r="P66" s="68">
        <v>1</v>
      </c>
      <c r="Q66" s="87"/>
      <c r="R66" s="80"/>
      <c r="S66" s="68">
        <v>1</v>
      </c>
      <c r="T66" s="87"/>
      <c r="U66" s="80"/>
      <c r="V66" s="68">
        <v>0</v>
      </c>
      <c r="W66" s="87"/>
      <c r="X66" s="80"/>
      <c r="Y66" s="68">
        <v>0</v>
      </c>
      <c r="Z66" s="75"/>
      <c r="AA66" s="82"/>
      <c r="AB66" s="68">
        <v>1</v>
      </c>
      <c r="AC66" s="75"/>
      <c r="AD66" s="82"/>
      <c r="AE66" s="40">
        <v>16</v>
      </c>
      <c r="AF66" s="78"/>
      <c r="AG66" s="84"/>
    </row>
    <row r="67" spans="1:33" ht="12.75">
      <c r="A67" s="88">
        <v>22</v>
      </c>
      <c r="B67" s="91" t="s">
        <v>16</v>
      </c>
      <c r="C67" s="52" t="s">
        <v>103</v>
      </c>
      <c r="D67" s="10">
        <v>1</v>
      </c>
      <c r="E67" s="85">
        <f>SUM(D67:D69)</f>
        <v>2</v>
      </c>
      <c r="F67" s="11"/>
      <c r="G67" s="69">
        <v>0</v>
      </c>
      <c r="H67" s="85">
        <f>SUM(G67:G69)</f>
        <v>2</v>
      </c>
      <c r="I67" s="11">
        <f>E67+H67</f>
        <v>4</v>
      </c>
      <c r="J67" s="69">
        <v>1</v>
      </c>
      <c r="K67" s="85">
        <f>SUM(J67:J69)</f>
        <v>2</v>
      </c>
      <c r="L67" s="11">
        <f>I67+K67</f>
        <v>6</v>
      </c>
      <c r="M67" s="46">
        <v>1</v>
      </c>
      <c r="N67" s="85">
        <f>SUM(M67:M69)</f>
        <v>3</v>
      </c>
      <c r="O67" s="11">
        <f>L67+N67</f>
        <v>9</v>
      </c>
      <c r="P67" s="69">
        <v>1</v>
      </c>
      <c r="Q67" s="85">
        <f>SUM(P67:P69)</f>
        <v>2.5</v>
      </c>
      <c r="R67" s="11">
        <f>O67+Q67</f>
        <v>11.5</v>
      </c>
      <c r="S67" s="46">
        <v>0.5</v>
      </c>
      <c r="T67" s="85">
        <f>SUM(S67:S69)</f>
        <v>1.5</v>
      </c>
      <c r="U67" s="12">
        <f>R67+T67</f>
        <v>13</v>
      </c>
      <c r="V67" s="46">
        <v>1</v>
      </c>
      <c r="W67" s="85">
        <f>SUM(V67:V69)</f>
        <v>2</v>
      </c>
      <c r="X67" s="12">
        <f>U67+W67</f>
        <v>15</v>
      </c>
      <c r="Y67" s="48">
        <v>1</v>
      </c>
      <c r="Z67" s="73">
        <f>SUM(Y67:Y69)</f>
        <v>3</v>
      </c>
      <c r="AA67" s="36">
        <f>X67+Z67</f>
        <v>18</v>
      </c>
      <c r="AB67" s="48">
        <v>0</v>
      </c>
      <c r="AC67" s="73">
        <f>SUM(AB67:AB69)</f>
        <v>1</v>
      </c>
      <c r="AD67" s="36">
        <f>AA67+AC67</f>
        <v>19</v>
      </c>
      <c r="AE67" s="37"/>
      <c r="AF67" s="73">
        <v>3</v>
      </c>
      <c r="AG67" s="38"/>
    </row>
    <row r="68" spans="1:33" ht="12.75">
      <c r="A68" s="89"/>
      <c r="B68" s="92"/>
      <c r="C68" s="52" t="s">
        <v>44</v>
      </c>
      <c r="D68" s="8">
        <v>0</v>
      </c>
      <c r="E68" s="86"/>
      <c r="F68" s="79"/>
      <c r="G68" s="67">
        <v>1</v>
      </c>
      <c r="H68" s="86"/>
      <c r="I68" s="79"/>
      <c r="J68" s="67">
        <v>1</v>
      </c>
      <c r="K68" s="86"/>
      <c r="L68" s="79"/>
      <c r="M68" s="44">
        <v>1</v>
      </c>
      <c r="N68" s="86"/>
      <c r="O68" s="79"/>
      <c r="P68" s="67">
        <v>0.5</v>
      </c>
      <c r="Q68" s="86"/>
      <c r="R68" s="79"/>
      <c r="S68" s="44">
        <v>1</v>
      </c>
      <c r="T68" s="86"/>
      <c r="U68" s="79"/>
      <c r="V68" s="44">
        <v>1</v>
      </c>
      <c r="W68" s="86"/>
      <c r="X68" s="79"/>
      <c r="Y68" s="49">
        <v>1</v>
      </c>
      <c r="Z68" s="74"/>
      <c r="AA68" s="81"/>
      <c r="AB68" s="49">
        <v>0</v>
      </c>
      <c r="AC68" s="74"/>
      <c r="AD68" s="81"/>
      <c r="AE68" s="39"/>
      <c r="AF68" s="74"/>
      <c r="AG68" s="81"/>
    </row>
    <row r="69" spans="1:33" ht="13.5" thickBot="1">
      <c r="A69" s="90"/>
      <c r="B69" s="93"/>
      <c r="C69" s="54" t="s">
        <v>107</v>
      </c>
      <c r="D69" s="9">
        <v>1</v>
      </c>
      <c r="E69" s="87"/>
      <c r="F69" s="80"/>
      <c r="G69" s="68">
        <v>1</v>
      </c>
      <c r="H69" s="87"/>
      <c r="I69" s="80"/>
      <c r="J69" s="68">
        <v>0</v>
      </c>
      <c r="K69" s="87"/>
      <c r="L69" s="80"/>
      <c r="M69" s="45">
        <v>1</v>
      </c>
      <c r="N69" s="87"/>
      <c r="O69" s="80"/>
      <c r="P69" s="68">
        <v>1</v>
      </c>
      <c r="Q69" s="87"/>
      <c r="R69" s="80"/>
      <c r="S69" s="45">
        <v>0</v>
      </c>
      <c r="T69" s="87"/>
      <c r="U69" s="80"/>
      <c r="V69" s="45">
        <v>0</v>
      </c>
      <c r="W69" s="87"/>
      <c r="X69" s="80"/>
      <c r="Y69" s="50">
        <v>1</v>
      </c>
      <c r="Z69" s="75"/>
      <c r="AA69" s="82"/>
      <c r="AB69" s="50">
        <v>1</v>
      </c>
      <c r="AC69" s="75"/>
      <c r="AD69" s="82"/>
      <c r="AE69" s="40"/>
      <c r="AF69" s="75"/>
      <c r="AG69" s="82"/>
    </row>
    <row r="70" spans="1:33" ht="12.75">
      <c r="A70" s="88">
        <v>23</v>
      </c>
      <c r="B70" s="91" t="s">
        <v>101</v>
      </c>
      <c r="C70" s="52" t="s">
        <v>102</v>
      </c>
      <c r="D70" s="10">
        <v>1</v>
      </c>
      <c r="E70" s="85">
        <f>SUM(D70:D72)</f>
        <v>1</v>
      </c>
      <c r="F70" s="11"/>
      <c r="G70" s="69">
        <v>0</v>
      </c>
      <c r="H70" s="85">
        <f>SUM(G70:G72)</f>
        <v>0</v>
      </c>
      <c r="I70" s="11">
        <f>E70+H70</f>
        <v>1</v>
      </c>
      <c r="J70" s="69">
        <v>1</v>
      </c>
      <c r="K70" s="85">
        <f>SUM(J70:J72)</f>
        <v>1</v>
      </c>
      <c r="L70" s="11">
        <f>I70+K70</f>
        <v>2</v>
      </c>
      <c r="M70" s="69">
        <v>0</v>
      </c>
      <c r="N70" s="85">
        <f>SUM(M70:M72)</f>
        <v>0</v>
      </c>
      <c r="O70" s="11">
        <f>L70+N70</f>
        <v>2</v>
      </c>
      <c r="P70" s="69">
        <v>1</v>
      </c>
      <c r="Q70" s="85">
        <f>SUM(P70:P72)</f>
        <v>1</v>
      </c>
      <c r="R70" s="11">
        <f>O70+Q70</f>
        <v>3</v>
      </c>
      <c r="S70" s="69">
        <v>1</v>
      </c>
      <c r="T70" s="85">
        <f>SUM(S70:S72)</f>
        <v>1</v>
      </c>
      <c r="U70" s="12">
        <f>R70+T70</f>
        <v>4</v>
      </c>
      <c r="V70" s="69">
        <v>0</v>
      </c>
      <c r="W70" s="85">
        <f>SUM(V70:V72)</f>
        <v>0</v>
      </c>
      <c r="X70" s="12">
        <f>U70+W70</f>
        <v>4</v>
      </c>
      <c r="Y70" s="69">
        <v>0</v>
      </c>
      <c r="Z70" s="73">
        <f>SUM(Y70:Y72)</f>
        <v>0</v>
      </c>
      <c r="AA70" s="36">
        <f>X70+Z70</f>
        <v>4</v>
      </c>
      <c r="AB70" s="48">
        <v>0</v>
      </c>
      <c r="AC70" s="73">
        <f>SUM(AB70:AB72)</f>
        <v>0</v>
      </c>
      <c r="AD70" s="36">
        <f>AA70+AC70</f>
        <v>4</v>
      </c>
      <c r="AE70" s="37"/>
      <c r="AF70" s="76">
        <v>23</v>
      </c>
      <c r="AG70" s="38"/>
    </row>
    <row r="71" spans="1:33" ht="12.75">
      <c r="A71" s="89"/>
      <c r="B71" s="92"/>
      <c r="C71" s="52"/>
      <c r="D71" s="8">
        <v>0</v>
      </c>
      <c r="E71" s="86"/>
      <c r="F71" s="79"/>
      <c r="G71" s="67">
        <v>0</v>
      </c>
      <c r="H71" s="86"/>
      <c r="I71" s="79"/>
      <c r="J71" s="67">
        <v>0</v>
      </c>
      <c r="K71" s="86"/>
      <c r="L71" s="79"/>
      <c r="M71" s="67">
        <v>0</v>
      </c>
      <c r="N71" s="86"/>
      <c r="O71" s="79"/>
      <c r="P71" s="67">
        <v>0</v>
      </c>
      <c r="Q71" s="86"/>
      <c r="R71" s="79"/>
      <c r="S71" s="67">
        <v>0</v>
      </c>
      <c r="T71" s="86"/>
      <c r="U71" s="79"/>
      <c r="V71" s="67">
        <v>0</v>
      </c>
      <c r="W71" s="86"/>
      <c r="X71" s="79"/>
      <c r="Y71" s="67">
        <v>0</v>
      </c>
      <c r="Z71" s="74"/>
      <c r="AA71" s="81"/>
      <c r="AB71" s="49">
        <v>0</v>
      </c>
      <c r="AC71" s="74"/>
      <c r="AD71" s="81"/>
      <c r="AE71" s="39"/>
      <c r="AF71" s="77"/>
      <c r="AG71" s="81"/>
    </row>
    <row r="72" spans="1:33" ht="13.5" thickBot="1">
      <c r="A72" s="90"/>
      <c r="B72" s="93"/>
      <c r="C72" s="54"/>
      <c r="D72" s="9">
        <v>0</v>
      </c>
      <c r="E72" s="87"/>
      <c r="F72" s="80"/>
      <c r="G72" s="68">
        <v>0</v>
      </c>
      <c r="H72" s="87"/>
      <c r="I72" s="80"/>
      <c r="J72" s="68">
        <v>0</v>
      </c>
      <c r="K72" s="87"/>
      <c r="L72" s="80"/>
      <c r="M72" s="68">
        <v>0</v>
      </c>
      <c r="N72" s="87"/>
      <c r="O72" s="80"/>
      <c r="P72" s="68">
        <v>0</v>
      </c>
      <c r="Q72" s="87"/>
      <c r="R72" s="80"/>
      <c r="S72" s="68">
        <v>0</v>
      </c>
      <c r="T72" s="87"/>
      <c r="U72" s="80"/>
      <c r="V72" s="68">
        <v>0</v>
      </c>
      <c r="W72" s="87"/>
      <c r="X72" s="80"/>
      <c r="Y72" s="68">
        <v>0</v>
      </c>
      <c r="Z72" s="75"/>
      <c r="AA72" s="82"/>
      <c r="AB72" s="50">
        <v>0</v>
      </c>
      <c r="AC72" s="75"/>
      <c r="AD72" s="82"/>
      <c r="AE72" s="40"/>
      <c r="AF72" s="78"/>
      <c r="AG72" s="82"/>
    </row>
    <row r="76" spans="2:15" ht="26.25" customHeight="1">
      <c r="B76" s="127" t="s">
        <v>110</v>
      </c>
      <c r="C76" s="106"/>
      <c r="E76" s="128"/>
      <c r="F76" s="107"/>
      <c r="G76" s="107"/>
      <c r="H76" s="107"/>
      <c r="I76" s="107"/>
      <c r="J76" s="107"/>
      <c r="K76" s="107"/>
      <c r="L76" s="107"/>
      <c r="O76" s="129" t="s">
        <v>111</v>
      </c>
    </row>
  </sheetData>
  <sheetProtection/>
  <mergeCells count="520">
    <mergeCell ref="AG65:AG66"/>
    <mergeCell ref="O65:O66"/>
    <mergeCell ref="R65:R66"/>
    <mergeCell ref="U65:U66"/>
    <mergeCell ref="X65:X66"/>
    <mergeCell ref="AA65:AA66"/>
    <mergeCell ref="AD65:AD66"/>
    <mergeCell ref="Q64:Q66"/>
    <mergeCell ref="T64:T66"/>
    <mergeCell ref="W64:W66"/>
    <mergeCell ref="Z64:Z66"/>
    <mergeCell ref="AC64:AC66"/>
    <mergeCell ref="AF64:AF66"/>
    <mergeCell ref="A64:A66"/>
    <mergeCell ref="B64:B66"/>
    <mergeCell ref="E64:E66"/>
    <mergeCell ref="H64:H66"/>
    <mergeCell ref="K64:K66"/>
    <mergeCell ref="N64:N66"/>
    <mergeCell ref="F65:F66"/>
    <mergeCell ref="I65:I66"/>
    <mergeCell ref="L65:L66"/>
    <mergeCell ref="B76:C76"/>
    <mergeCell ref="E76:L76"/>
    <mergeCell ref="AD71:AD72"/>
    <mergeCell ref="AG71:AG72"/>
    <mergeCell ref="T70:T72"/>
    <mergeCell ref="W70:W72"/>
    <mergeCell ref="Z70:Z72"/>
    <mergeCell ref="AC70:AC72"/>
    <mergeCell ref="AF70:AF72"/>
    <mergeCell ref="I71:I72"/>
    <mergeCell ref="L71:L72"/>
    <mergeCell ref="O71:O72"/>
    <mergeCell ref="R71:R72"/>
    <mergeCell ref="AA68:AA69"/>
    <mergeCell ref="U71:U72"/>
    <mergeCell ref="X71:X72"/>
    <mergeCell ref="AA71:AA72"/>
    <mergeCell ref="AC67:AC69"/>
    <mergeCell ref="AG68:AG69"/>
    <mergeCell ref="A70:A72"/>
    <mergeCell ref="B70:B72"/>
    <mergeCell ref="E70:E72"/>
    <mergeCell ref="H70:H72"/>
    <mergeCell ref="K70:K72"/>
    <mergeCell ref="N70:N72"/>
    <mergeCell ref="Q70:Q72"/>
    <mergeCell ref="Z67:Z69"/>
    <mergeCell ref="F71:F72"/>
    <mergeCell ref="AF67:AF69"/>
    <mergeCell ref="F68:F69"/>
    <mergeCell ref="I68:I69"/>
    <mergeCell ref="L68:L69"/>
    <mergeCell ref="O68:O69"/>
    <mergeCell ref="R68:R69"/>
    <mergeCell ref="U68:U69"/>
    <mergeCell ref="X68:X69"/>
    <mergeCell ref="AD68:AD69"/>
    <mergeCell ref="Q67:Q69"/>
    <mergeCell ref="A67:A69"/>
    <mergeCell ref="B67:B69"/>
    <mergeCell ref="E67:E69"/>
    <mergeCell ref="H67:H69"/>
    <mergeCell ref="K67:K69"/>
    <mergeCell ref="N67:N69"/>
    <mergeCell ref="T67:T69"/>
    <mergeCell ref="W67:W69"/>
    <mergeCell ref="AG47:AG48"/>
    <mergeCell ref="AF46:AF48"/>
    <mergeCell ref="AG44:AG45"/>
    <mergeCell ref="I47:I48"/>
    <mergeCell ref="L47:L48"/>
    <mergeCell ref="O47:O48"/>
    <mergeCell ref="K46:K48"/>
    <mergeCell ref="N46:N48"/>
    <mergeCell ref="AC46:AC48"/>
    <mergeCell ref="X47:X48"/>
    <mergeCell ref="A46:A48"/>
    <mergeCell ref="B46:B48"/>
    <mergeCell ref="E46:E48"/>
    <mergeCell ref="H46:H48"/>
    <mergeCell ref="F47:F48"/>
    <mergeCell ref="AA47:AA48"/>
    <mergeCell ref="W46:W48"/>
    <mergeCell ref="Z46:Z48"/>
    <mergeCell ref="Q46:Q48"/>
    <mergeCell ref="R47:R48"/>
    <mergeCell ref="U47:U48"/>
    <mergeCell ref="AD47:AD48"/>
    <mergeCell ref="T46:T48"/>
    <mergeCell ref="AF43:AF45"/>
    <mergeCell ref="R44:R45"/>
    <mergeCell ref="U44:U45"/>
    <mergeCell ref="X44:X45"/>
    <mergeCell ref="AA44:AA45"/>
    <mergeCell ref="AD44:AD45"/>
    <mergeCell ref="T43:T45"/>
    <mergeCell ref="W43:W45"/>
    <mergeCell ref="Z43:Z45"/>
    <mergeCell ref="AC43:AC45"/>
    <mergeCell ref="Z40:Z42"/>
    <mergeCell ref="AC40:AC42"/>
    <mergeCell ref="F44:F45"/>
    <mergeCell ref="I44:I45"/>
    <mergeCell ref="L44:L45"/>
    <mergeCell ref="O44:O45"/>
    <mergeCell ref="F41:F42"/>
    <mergeCell ref="W40:W42"/>
    <mergeCell ref="AG41:AG42"/>
    <mergeCell ref="A43:A45"/>
    <mergeCell ref="B43:B45"/>
    <mergeCell ref="E43:E45"/>
    <mergeCell ref="H43:H45"/>
    <mergeCell ref="K43:K45"/>
    <mergeCell ref="N43:N45"/>
    <mergeCell ref="Q43:Q45"/>
    <mergeCell ref="I41:I42"/>
    <mergeCell ref="L41:L42"/>
    <mergeCell ref="AF40:AF42"/>
    <mergeCell ref="K40:K42"/>
    <mergeCell ref="N40:N42"/>
    <mergeCell ref="Q40:Q42"/>
    <mergeCell ref="T40:T42"/>
    <mergeCell ref="U41:U42"/>
    <mergeCell ref="X41:X42"/>
    <mergeCell ref="AA41:AA42"/>
    <mergeCell ref="AD41:AD42"/>
    <mergeCell ref="R41:R42"/>
    <mergeCell ref="Q7:Q9"/>
    <mergeCell ref="AG8:AG9"/>
    <mergeCell ref="AF7:AF9"/>
    <mergeCell ref="R8:R9"/>
    <mergeCell ref="U8:U9"/>
    <mergeCell ref="T7:T9"/>
    <mergeCell ref="AA8:AA9"/>
    <mergeCell ref="AD8:AD9"/>
    <mergeCell ref="W7:W9"/>
    <mergeCell ref="X8:X9"/>
    <mergeCell ref="A7:A9"/>
    <mergeCell ref="B7:B9"/>
    <mergeCell ref="E7:E9"/>
    <mergeCell ref="H7:H9"/>
    <mergeCell ref="F8:F9"/>
    <mergeCell ref="O41:O42"/>
    <mergeCell ref="A40:A42"/>
    <mergeCell ref="B40:B42"/>
    <mergeCell ref="E40:E42"/>
    <mergeCell ref="H40:H42"/>
    <mergeCell ref="AB3:AD3"/>
    <mergeCell ref="AD5:AD6"/>
    <mergeCell ref="Z4:Z6"/>
    <mergeCell ref="I8:I9"/>
    <mergeCell ref="L8:L9"/>
    <mergeCell ref="O8:O9"/>
    <mergeCell ref="K7:K9"/>
    <mergeCell ref="N7:N9"/>
    <mergeCell ref="P3:R3"/>
    <mergeCell ref="R5:R6"/>
    <mergeCell ref="Q4:Q6"/>
    <mergeCell ref="N4:N6"/>
    <mergeCell ref="AF4:AF6"/>
    <mergeCell ref="AG5:AG6"/>
    <mergeCell ref="AE3:AG3"/>
    <mergeCell ref="T4:T6"/>
    <mergeCell ref="S3:U3"/>
    <mergeCell ref="U5:U6"/>
    <mergeCell ref="AC4:AC6"/>
    <mergeCell ref="AA5:AA6"/>
    <mergeCell ref="X5:X6"/>
    <mergeCell ref="V3:X3"/>
    <mergeCell ref="Y3:AA3"/>
    <mergeCell ref="B4:B6"/>
    <mergeCell ref="A4:A6"/>
    <mergeCell ref="D3:F3"/>
    <mergeCell ref="F5:F6"/>
    <mergeCell ref="E4:E6"/>
    <mergeCell ref="M3:O3"/>
    <mergeCell ref="O5:O6"/>
    <mergeCell ref="G3:I3"/>
    <mergeCell ref="I5:I6"/>
    <mergeCell ref="J3:L3"/>
    <mergeCell ref="L5:L6"/>
    <mergeCell ref="H4:H6"/>
    <mergeCell ref="K4:K6"/>
    <mergeCell ref="Z7:Z9"/>
    <mergeCell ref="AC7:AC9"/>
    <mergeCell ref="W4:W6"/>
    <mergeCell ref="T10:T12"/>
    <mergeCell ref="R11:R12"/>
    <mergeCell ref="A10:A12"/>
    <mergeCell ref="B10:B12"/>
    <mergeCell ref="E10:E12"/>
    <mergeCell ref="H10:H12"/>
    <mergeCell ref="F11:F12"/>
    <mergeCell ref="AA11:AA12"/>
    <mergeCell ref="I11:I12"/>
    <mergeCell ref="L11:L12"/>
    <mergeCell ref="O11:O12"/>
    <mergeCell ref="K10:K12"/>
    <mergeCell ref="N10:N12"/>
    <mergeCell ref="Q10:Q12"/>
    <mergeCell ref="L14:L15"/>
    <mergeCell ref="O14:O15"/>
    <mergeCell ref="AG11:AG12"/>
    <mergeCell ref="AF10:AF12"/>
    <mergeCell ref="U11:U12"/>
    <mergeCell ref="X11:X12"/>
    <mergeCell ref="W10:W12"/>
    <mergeCell ref="AD11:AD12"/>
    <mergeCell ref="Z10:Z12"/>
    <mergeCell ref="AC10:AC12"/>
    <mergeCell ref="A13:A15"/>
    <mergeCell ref="B13:B15"/>
    <mergeCell ref="E13:E15"/>
    <mergeCell ref="H13:H15"/>
    <mergeCell ref="F14:F15"/>
    <mergeCell ref="I14:I15"/>
    <mergeCell ref="K13:K15"/>
    <mergeCell ref="N13:N15"/>
    <mergeCell ref="Q13:Q15"/>
    <mergeCell ref="AG14:AG15"/>
    <mergeCell ref="AF13:AF15"/>
    <mergeCell ref="U14:U15"/>
    <mergeCell ref="X14:X15"/>
    <mergeCell ref="W13:W15"/>
    <mergeCell ref="AD14:AD15"/>
    <mergeCell ref="Z13:Z15"/>
    <mergeCell ref="AC13:AC15"/>
    <mergeCell ref="AA14:AA15"/>
    <mergeCell ref="T16:T18"/>
    <mergeCell ref="R17:R18"/>
    <mergeCell ref="AD17:AD18"/>
    <mergeCell ref="Z16:Z18"/>
    <mergeCell ref="AC16:AC18"/>
    <mergeCell ref="AA17:AA18"/>
    <mergeCell ref="T13:T15"/>
    <mergeCell ref="R14:R15"/>
    <mergeCell ref="A16:A18"/>
    <mergeCell ref="B16:B18"/>
    <mergeCell ref="E16:E18"/>
    <mergeCell ref="H16:H18"/>
    <mergeCell ref="F17:F18"/>
    <mergeCell ref="I17:I18"/>
    <mergeCell ref="L17:L18"/>
    <mergeCell ref="O17:O18"/>
    <mergeCell ref="K16:K18"/>
    <mergeCell ref="N16:N18"/>
    <mergeCell ref="Q16:Q18"/>
    <mergeCell ref="AG17:AG18"/>
    <mergeCell ref="AF16:AF18"/>
    <mergeCell ref="U17:U18"/>
    <mergeCell ref="X17:X18"/>
    <mergeCell ref="W16:W18"/>
    <mergeCell ref="T19:T21"/>
    <mergeCell ref="R20:R21"/>
    <mergeCell ref="A19:A21"/>
    <mergeCell ref="B19:B21"/>
    <mergeCell ref="E19:E21"/>
    <mergeCell ref="H19:H21"/>
    <mergeCell ref="F20:F21"/>
    <mergeCell ref="I20:I21"/>
    <mergeCell ref="L20:L21"/>
    <mergeCell ref="O20:O21"/>
    <mergeCell ref="K19:K21"/>
    <mergeCell ref="N19:N21"/>
    <mergeCell ref="Q19:Q21"/>
    <mergeCell ref="AG20:AG21"/>
    <mergeCell ref="AF19:AF21"/>
    <mergeCell ref="U20:U21"/>
    <mergeCell ref="X20:X21"/>
    <mergeCell ref="W19:W21"/>
    <mergeCell ref="AD20:AD21"/>
    <mergeCell ref="Z19:Z21"/>
    <mergeCell ref="AC19:AC21"/>
    <mergeCell ref="AA20:AA21"/>
    <mergeCell ref="T22:T24"/>
    <mergeCell ref="R23:R24"/>
    <mergeCell ref="A22:A24"/>
    <mergeCell ref="B22:B24"/>
    <mergeCell ref="E22:E24"/>
    <mergeCell ref="H22:H24"/>
    <mergeCell ref="F23:F24"/>
    <mergeCell ref="I23:I24"/>
    <mergeCell ref="L23:L24"/>
    <mergeCell ref="O23:O24"/>
    <mergeCell ref="K22:K24"/>
    <mergeCell ref="N22:N24"/>
    <mergeCell ref="Q22:Q24"/>
    <mergeCell ref="AG23:AG24"/>
    <mergeCell ref="AF22:AF24"/>
    <mergeCell ref="U23:U24"/>
    <mergeCell ref="X23:X24"/>
    <mergeCell ref="W22:W24"/>
    <mergeCell ref="AD23:AD24"/>
    <mergeCell ref="Z22:Z24"/>
    <mergeCell ref="AC22:AC24"/>
    <mergeCell ref="AA23:AA24"/>
    <mergeCell ref="T25:T27"/>
    <mergeCell ref="R26:R27"/>
    <mergeCell ref="AD26:AD27"/>
    <mergeCell ref="Z25:Z27"/>
    <mergeCell ref="AC25:AC27"/>
    <mergeCell ref="AA26:AA27"/>
    <mergeCell ref="A25:A27"/>
    <mergeCell ref="B25:B27"/>
    <mergeCell ref="E25:E27"/>
    <mergeCell ref="H25:H27"/>
    <mergeCell ref="F26:F27"/>
    <mergeCell ref="I26:I27"/>
    <mergeCell ref="L26:L27"/>
    <mergeCell ref="O26:O27"/>
    <mergeCell ref="K25:K27"/>
    <mergeCell ref="N25:N27"/>
    <mergeCell ref="Q25:Q27"/>
    <mergeCell ref="AG26:AG27"/>
    <mergeCell ref="AF25:AF27"/>
    <mergeCell ref="U26:U27"/>
    <mergeCell ref="X26:X27"/>
    <mergeCell ref="W25:W27"/>
    <mergeCell ref="T28:T30"/>
    <mergeCell ref="R29:R30"/>
    <mergeCell ref="A28:A30"/>
    <mergeCell ref="B28:B30"/>
    <mergeCell ref="E28:E30"/>
    <mergeCell ref="H28:H30"/>
    <mergeCell ref="F29:F30"/>
    <mergeCell ref="I29:I30"/>
    <mergeCell ref="L29:L30"/>
    <mergeCell ref="O29:O30"/>
    <mergeCell ref="K28:K30"/>
    <mergeCell ref="N28:N30"/>
    <mergeCell ref="Q28:Q30"/>
    <mergeCell ref="AG29:AG30"/>
    <mergeCell ref="AF28:AF30"/>
    <mergeCell ref="U29:U30"/>
    <mergeCell ref="X29:X30"/>
    <mergeCell ref="W28:W30"/>
    <mergeCell ref="AD29:AD30"/>
    <mergeCell ref="Z28:Z30"/>
    <mergeCell ref="AC28:AC30"/>
    <mergeCell ref="AA29:AA30"/>
    <mergeCell ref="T31:T33"/>
    <mergeCell ref="R32:R33"/>
    <mergeCell ref="A31:A33"/>
    <mergeCell ref="B31:B33"/>
    <mergeCell ref="E31:E33"/>
    <mergeCell ref="H31:H33"/>
    <mergeCell ref="F32:F33"/>
    <mergeCell ref="I32:I33"/>
    <mergeCell ref="L32:L33"/>
    <mergeCell ref="O32:O33"/>
    <mergeCell ref="K31:K33"/>
    <mergeCell ref="N31:N33"/>
    <mergeCell ref="Q31:Q33"/>
    <mergeCell ref="AG32:AG33"/>
    <mergeCell ref="AF31:AF33"/>
    <mergeCell ref="U32:U33"/>
    <mergeCell ref="X32:X33"/>
    <mergeCell ref="W31:W33"/>
    <mergeCell ref="AD32:AD33"/>
    <mergeCell ref="Z31:Z33"/>
    <mergeCell ref="AC31:AC33"/>
    <mergeCell ref="AA32:AA33"/>
    <mergeCell ref="T34:T36"/>
    <mergeCell ref="R35:R36"/>
    <mergeCell ref="AD35:AD36"/>
    <mergeCell ref="Z34:Z36"/>
    <mergeCell ref="AC34:AC36"/>
    <mergeCell ref="AA35:AA36"/>
    <mergeCell ref="A34:A36"/>
    <mergeCell ref="B34:B36"/>
    <mergeCell ref="E34:E36"/>
    <mergeCell ref="H34:H36"/>
    <mergeCell ref="F35:F36"/>
    <mergeCell ref="I35:I36"/>
    <mergeCell ref="L35:L36"/>
    <mergeCell ref="O35:O36"/>
    <mergeCell ref="K34:K36"/>
    <mergeCell ref="N34:N36"/>
    <mergeCell ref="Q34:Q36"/>
    <mergeCell ref="AG35:AG36"/>
    <mergeCell ref="AF34:AF36"/>
    <mergeCell ref="U35:U36"/>
    <mergeCell ref="X35:X36"/>
    <mergeCell ref="W34:W36"/>
    <mergeCell ref="T37:T39"/>
    <mergeCell ref="R38:R39"/>
    <mergeCell ref="A37:A39"/>
    <mergeCell ref="B37:B39"/>
    <mergeCell ref="E37:E39"/>
    <mergeCell ref="H37:H39"/>
    <mergeCell ref="F38:F39"/>
    <mergeCell ref="I38:I39"/>
    <mergeCell ref="L38:L39"/>
    <mergeCell ref="O38:O39"/>
    <mergeCell ref="K37:K39"/>
    <mergeCell ref="N37:N39"/>
    <mergeCell ref="Q37:Q39"/>
    <mergeCell ref="AG38:AG39"/>
    <mergeCell ref="AF37:AF39"/>
    <mergeCell ref="U38:U39"/>
    <mergeCell ref="X38:X39"/>
    <mergeCell ref="W37:W39"/>
    <mergeCell ref="AD38:AD39"/>
    <mergeCell ref="Z37:Z39"/>
    <mergeCell ref="AC37:AC39"/>
    <mergeCell ref="AA38:AA39"/>
    <mergeCell ref="T49:T51"/>
    <mergeCell ref="R50:R51"/>
    <mergeCell ref="A49:A51"/>
    <mergeCell ref="B49:B51"/>
    <mergeCell ref="E49:E51"/>
    <mergeCell ref="H49:H51"/>
    <mergeCell ref="F50:F51"/>
    <mergeCell ref="I50:I51"/>
    <mergeCell ref="L50:L51"/>
    <mergeCell ref="O50:O51"/>
    <mergeCell ref="K49:K51"/>
    <mergeCell ref="N49:N51"/>
    <mergeCell ref="Q49:Q51"/>
    <mergeCell ref="AG50:AG51"/>
    <mergeCell ref="AF49:AF51"/>
    <mergeCell ref="U50:U51"/>
    <mergeCell ref="X50:X51"/>
    <mergeCell ref="W49:W51"/>
    <mergeCell ref="AD50:AD51"/>
    <mergeCell ref="Z49:Z51"/>
    <mergeCell ref="AC49:AC51"/>
    <mergeCell ref="AA50:AA51"/>
    <mergeCell ref="AD53:AD54"/>
    <mergeCell ref="W52:W54"/>
    <mergeCell ref="A52:A54"/>
    <mergeCell ref="B52:B54"/>
    <mergeCell ref="E52:E54"/>
    <mergeCell ref="H52:H54"/>
    <mergeCell ref="F53:F54"/>
    <mergeCell ref="O53:O54"/>
    <mergeCell ref="R53:R54"/>
    <mergeCell ref="AF52:AF54"/>
    <mergeCell ref="K52:K54"/>
    <mergeCell ref="N52:N54"/>
    <mergeCell ref="Q52:Q54"/>
    <mergeCell ref="T52:T54"/>
    <mergeCell ref="U53:U54"/>
    <mergeCell ref="X53:X54"/>
    <mergeCell ref="AA53:AA54"/>
    <mergeCell ref="AG53:AG54"/>
    <mergeCell ref="A55:A57"/>
    <mergeCell ref="B55:B57"/>
    <mergeCell ref="E55:E57"/>
    <mergeCell ref="H55:H57"/>
    <mergeCell ref="K55:K57"/>
    <mergeCell ref="N55:N57"/>
    <mergeCell ref="Q55:Q57"/>
    <mergeCell ref="I53:I54"/>
    <mergeCell ref="L53:L54"/>
    <mergeCell ref="T55:T57"/>
    <mergeCell ref="W55:W57"/>
    <mergeCell ref="Z55:Z57"/>
    <mergeCell ref="AC55:AC57"/>
    <mergeCell ref="Z52:Z54"/>
    <mergeCell ref="AC52:AC54"/>
    <mergeCell ref="AF55:AF57"/>
    <mergeCell ref="F56:F57"/>
    <mergeCell ref="I56:I57"/>
    <mergeCell ref="L56:L57"/>
    <mergeCell ref="O56:O57"/>
    <mergeCell ref="R56:R57"/>
    <mergeCell ref="U56:U57"/>
    <mergeCell ref="X56:X57"/>
    <mergeCell ref="AA56:AA57"/>
    <mergeCell ref="AD56:AD57"/>
    <mergeCell ref="AG56:AG57"/>
    <mergeCell ref="A58:A60"/>
    <mergeCell ref="B58:B60"/>
    <mergeCell ref="E58:E60"/>
    <mergeCell ref="H58:H60"/>
    <mergeCell ref="K58:K60"/>
    <mergeCell ref="N58:N60"/>
    <mergeCell ref="Q58:Q60"/>
    <mergeCell ref="T58:T60"/>
    <mergeCell ref="W58:W60"/>
    <mergeCell ref="Z58:Z60"/>
    <mergeCell ref="AC58:AC60"/>
    <mergeCell ref="AF58:AF60"/>
    <mergeCell ref="F59:F60"/>
    <mergeCell ref="I59:I60"/>
    <mergeCell ref="L59:L60"/>
    <mergeCell ref="O59:O60"/>
    <mergeCell ref="R59:R60"/>
    <mergeCell ref="U59:U60"/>
    <mergeCell ref="X59:X60"/>
    <mergeCell ref="AA59:AA60"/>
    <mergeCell ref="AD59:AD60"/>
    <mergeCell ref="AG59:AG60"/>
    <mergeCell ref="A61:A63"/>
    <mergeCell ref="B61:B63"/>
    <mergeCell ref="E61:E63"/>
    <mergeCell ref="H61:H63"/>
    <mergeCell ref="K61:K63"/>
    <mergeCell ref="N61:N63"/>
    <mergeCell ref="Q61:Q63"/>
    <mergeCell ref="AD62:AD63"/>
    <mergeCell ref="AG62:AG63"/>
    <mergeCell ref="T61:T63"/>
    <mergeCell ref="W61:W63"/>
    <mergeCell ref="O62:O63"/>
    <mergeCell ref="R62:R63"/>
    <mergeCell ref="U62:U63"/>
    <mergeCell ref="A1:AG1"/>
    <mergeCell ref="B2:D2"/>
    <mergeCell ref="Z61:Z63"/>
    <mergeCell ref="AC61:AC63"/>
    <mergeCell ref="AF61:AF63"/>
    <mergeCell ref="F62:F63"/>
    <mergeCell ref="I62:I63"/>
    <mergeCell ref="L62:L63"/>
    <mergeCell ref="X62:X63"/>
    <mergeCell ref="AA62:AA6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zoomScalePageLayoutView="0" workbookViewId="0" topLeftCell="E1">
      <selection activeCell="E12" sqref="E12:E15"/>
    </sheetView>
  </sheetViews>
  <sheetFormatPr defaultColWidth="13.00390625" defaultRowHeight="12.75"/>
  <cols>
    <col min="1" max="1" width="13.00390625" style="21" customWidth="1"/>
    <col min="2" max="2" width="13.00390625" style="35" customWidth="1"/>
    <col min="3" max="16384" width="13.00390625" style="21" customWidth="1"/>
  </cols>
  <sheetData>
    <row r="1" spans="2:32" s="6" customFormat="1" ht="29.25" customHeight="1">
      <c r="B1" s="5"/>
      <c r="C1" s="119" t="str">
        <f>туры!A1</f>
        <v>Областная спартакиада среди муниципальных районов Самарской области в 2019 году по шахматам
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2:33" s="6" customFormat="1" ht="39.75" thickBot="1">
      <c r="B2" s="5" t="s">
        <v>30</v>
      </c>
      <c r="C2" s="6" t="str">
        <f>туры!B2</f>
        <v>г.о. Самара, пгт Прибрежный, БО "Радуга"</v>
      </c>
      <c r="AC2" s="6" t="str">
        <f>туры!AC2</f>
        <v>19-20 октября 2019 года</v>
      </c>
      <c r="AE2" s="15"/>
      <c r="AF2" s="15"/>
      <c r="AG2" s="15"/>
    </row>
    <row r="3" spans="1:33" s="25" customFormat="1" ht="27" thickBot="1">
      <c r="A3" s="23" t="s">
        <v>0</v>
      </c>
      <c r="B3" s="24" t="s">
        <v>1</v>
      </c>
      <c r="C3" s="22" t="s">
        <v>2</v>
      </c>
      <c r="D3" s="121" t="s">
        <v>3</v>
      </c>
      <c r="E3" s="122"/>
      <c r="F3" s="123"/>
      <c r="G3" s="122" t="s">
        <v>4</v>
      </c>
      <c r="H3" s="122"/>
      <c r="I3" s="122"/>
      <c r="J3" s="121" t="s">
        <v>5</v>
      </c>
      <c r="K3" s="122"/>
      <c r="L3" s="123"/>
      <c r="M3" s="122" t="s">
        <v>6</v>
      </c>
      <c r="N3" s="122"/>
      <c r="O3" s="122"/>
      <c r="P3" s="121" t="s">
        <v>10</v>
      </c>
      <c r="Q3" s="122"/>
      <c r="R3" s="123"/>
      <c r="S3" s="122" t="s">
        <v>7</v>
      </c>
      <c r="T3" s="122"/>
      <c r="U3" s="122"/>
      <c r="V3" s="121" t="s">
        <v>8</v>
      </c>
      <c r="W3" s="122"/>
      <c r="X3" s="123"/>
      <c r="Y3" s="121" t="s">
        <v>11</v>
      </c>
      <c r="Z3" s="122"/>
      <c r="AA3" s="123"/>
      <c r="AB3" s="121" t="s">
        <v>12</v>
      </c>
      <c r="AC3" s="122"/>
      <c r="AD3" s="123"/>
      <c r="AE3" s="121" t="s">
        <v>9</v>
      </c>
      <c r="AF3" s="122"/>
      <c r="AG3" s="123"/>
    </row>
    <row r="4" spans="1:33" s="13" customFormat="1" ht="12.75" customHeight="1" thickBot="1">
      <c r="A4" s="125">
        <v>1</v>
      </c>
      <c r="B4" s="124" t="str">
        <f>туры!B4</f>
        <v>Шенталинский район</v>
      </c>
      <c r="C4" s="26" t="str">
        <f>туры!C4</f>
        <v>Сидоров Николай</v>
      </c>
      <c r="D4" s="1">
        <f>туры!D4</f>
        <v>0</v>
      </c>
      <c r="E4" s="108" t="e">
        <f>SUM(D4:D7)</f>
        <v>#REF!</v>
      </c>
      <c r="F4" s="27"/>
      <c r="G4" s="28">
        <f>туры!G4+D4</f>
        <v>0</v>
      </c>
      <c r="H4" s="108" t="e">
        <f>SUM(G4:G7)</f>
        <v>#REF!</v>
      </c>
      <c r="I4" s="27"/>
      <c r="J4" s="28">
        <f>туры!J4+G4</f>
        <v>1</v>
      </c>
      <c r="K4" s="108" t="e">
        <f>SUM(J4:J7)</f>
        <v>#REF!</v>
      </c>
      <c r="L4" s="27"/>
      <c r="M4" s="28">
        <f>туры!M4+J4</f>
        <v>1</v>
      </c>
      <c r="N4" s="108" t="e">
        <f>SUM(M4:M7)</f>
        <v>#REF!</v>
      </c>
      <c r="O4" s="27"/>
      <c r="P4" s="28">
        <f>туры!P4+M4</f>
        <v>2</v>
      </c>
      <c r="Q4" s="108" t="e">
        <f>SUM(P4:P7)</f>
        <v>#REF!</v>
      </c>
      <c r="R4" s="27"/>
      <c r="S4" s="28">
        <f>туры!S4+P4</f>
        <v>3</v>
      </c>
      <c r="T4" s="108" t="e">
        <f>SUM(S4:S7)</f>
        <v>#REF!</v>
      </c>
      <c r="U4" s="27"/>
      <c r="V4" s="28">
        <f>туры!V4+S4</f>
        <v>3</v>
      </c>
      <c r="W4" s="108" t="e">
        <f>SUM(V4:V7)</f>
        <v>#REF!</v>
      </c>
      <c r="X4" s="27"/>
      <c r="Y4" s="28">
        <f>туры!Y4+V4</f>
        <v>4</v>
      </c>
      <c r="Z4" s="108" t="e">
        <f>SUM(Y4:Y7)</f>
        <v>#REF!</v>
      </c>
      <c r="AA4" s="27"/>
      <c r="AB4" s="28">
        <f>туры!AB4+Y4</f>
        <v>4</v>
      </c>
      <c r="AC4" s="108" t="e">
        <f>SUM(AB4:AB7)</f>
        <v>#REF!</v>
      </c>
      <c r="AD4" s="27"/>
      <c r="AE4" s="28">
        <f>туры!AE4</f>
        <v>33</v>
      </c>
      <c r="AF4" s="108">
        <f>туры!AF4</f>
        <v>15</v>
      </c>
      <c r="AG4" s="27"/>
    </row>
    <row r="5" spans="1:33" s="13" customFormat="1" ht="12.75" customHeight="1" thickBot="1">
      <c r="A5" s="114"/>
      <c r="B5" s="117"/>
      <c r="C5" s="29" t="str">
        <f>туры!C5</f>
        <v>Филимонов Роман</v>
      </c>
      <c r="D5" s="30">
        <f>туры!D5</f>
        <v>1</v>
      </c>
      <c r="E5" s="109"/>
      <c r="F5" s="111"/>
      <c r="G5" s="28">
        <f>туры!G5+D5</f>
        <v>1</v>
      </c>
      <c r="H5" s="109"/>
      <c r="I5" s="111"/>
      <c r="J5" s="28">
        <f>туры!J5+G5</f>
        <v>1</v>
      </c>
      <c r="K5" s="109"/>
      <c r="L5" s="111"/>
      <c r="M5" s="28">
        <f>туры!M5+J5</f>
        <v>1</v>
      </c>
      <c r="N5" s="109"/>
      <c r="O5" s="111"/>
      <c r="P5" s="28">
        <f>туры!P5+M5</f>
        <v>1</v>
      </c>
      <c r="Q5" s="109"/>
      <c r="R5" s="111"/>
      <c r="S5" s="28">
        <f>туры!S5+P5</f>
        <v>2</v>
      </c>
      <c r="T5" s="109"/>
      <c r="U5" s="111"/>
      <c r="V5" s="28">
        <f>туры!V5+S5</f>
        <v>3</v>
      </c>
      <c r="W5" s="109"/>
      <c r="X5" s="111"/>
      <c r="Y5" s="28">
        <f>туры!Y5+V5</f>
        <v>3</v>
      </c>
      <c r="Z5" s="109"/>
      <c r="AA5" s="111"/>
      <c r="AB5" s="28">
        <f>туры!AB5+Y5</f>
        <v>3.5</v>
      </c>
      <c r="AC5" s="109"/>
      <c r="AD5" s="111"/>
      <c r="AE5" s="28">
        <f>туры!AE5</f>
        <v>37</v>
      </c>
      <c r="AF5" s="109"/>
      <c r="AG5" s="111"/>
    </row>
    <row r="6" spans="1:33" s="13" customFormat="1" ht="12.75" customHeight="1" thickBot="1">
      <c r="A6" s="114"/>
      <c r="B6" s="117"/>
      <c r="C6" s="29" t="e">
        <f>туры!#REF!</f>
        <v>#REF!</v>
      </c>
      <c r="D6" s="30" t="e">
        <f>туры!#REF!</f>
        <v>#REF!</v>
      </c>
      <c r="E6" s="109"/>
      <c r="F6" s="111"/>
      <c r="G6" s="28" t="e">
        <f>туры!#REF!+D6</f>
        <v>#REF!</v>
      </c>
      <c r="H6" s="109"/>
      <c r="I6" s="111"/>
      <c r="J6" s="28" t="e">
        <f>туры!#REF!+G6</f>
        <v>#REF!</v>
      </c>
      <c r="K6" s="109"/>
      <c r="L6" s="111"/>
      <c r="M6" s="28" t="e">
        <f>туры!#REF!+J6</f>
        <v>#REF!</v>
      </c>
      <c r="N6" s="109"/>
      <c r="O6" s="111"/>
      <c r="P6" s="28" t="e">
        <f>туры!#REF!+M6</f>
        <v>#REF!</v>
      </c>
      <c r="Q6" s="109"/>
      <c r="R6" s="111"/>
      <c r="S6" s="28" t="e">
        <f>туры!#REF!+P6</f>
        <v>#REF!</v>
      </c>
      <c r="T6" s="109"/>
      <c r="U6" s="111"/>
      <c r="V6" s="28" t="e">
        <f>туры!#REF!+S6</f>
        <v>#REF!</v>
      </c>
      <c r="W6" s="109"/>
      <c r="X6" s="111"/>
      <c r="Y6" s="28" t="e">
        <f>туры!#REF!+V6</f>
        <v>#REF!</v>
      </c>
      <c r="Z6" s="109"/>
      <c r="AA6" s="111"/>
      <c r="AB6" s="28" t="e">
        <f>туры!#REF!+Y6</f>
        <v>#REF!</v>
      </c>
      <c r="AC6" s="109"/>
      <c r="AD6" s="111"/>
      <c r="AE6" s="28" t="e">
        <f>туры!#REF!</f>
        <v>#REF!</v>
      </c>
      <c r="AF6" s="109"/>
      <c r="AG6" s="111"/>
    </row>
    <row r="7" spans="1:33" s="13" customFormat="1" ht="12.75" customHeight="1" thickBot="1">
      <c r="A7" s="115"/>
      <c r="B7" s="118"/>
      <c r="C7" s="29" t="str">
        <f>туры!C6</f>
        <v>Краснова Елена</v>
      </c>
      <c r="D7" s="30">
        <f>туры!D6</f>
        <v>1</v>
      </c>
      <c r="E7" s="110"/>
      <c r="F7" s="112"/>
      <c r="G7" s="28">
        <f>туры!G6+D7</f>
        <v>2</v>
      </c>
      <c r="H7" s="110"/>
      <c r="I7" s="112"/>
      <c r="J7" s="28">
        <f>туры!J6+G7</f>
        <v>2</v>
      </c>
      <c r="K7" s="110"/>
      <c r="L7" s="112"/>
      <c r="M7" s="28">
        <f>туры!M6+J7</f>
        <v>2</v>
      </c>
      <c r="N7" s="110"/>
      <c r="O7" s="112"/>
      <c r="P7" s="28">
        <f>туры!P6+M7</f>
        <v>3</v>
      </c>
      <c r="Q7" s="110"/>
      <c r="R7" s="112"/>
      <c r="S7" s="28">
        <f>туры!S6+P7</f>
        <v>4</v>
      </c>
      <c r="T7" s="110"/>
      <c r="U7" s="112"/>
      <c r="V7" s="28">
        <f>туры!V6+S7</f>
        <v>4.5</v>
      </c>
      <c r="W7" s="110"/>
      <c r="X7" s="112"/>
      <c r="Y7" s="28">
        <f>туры!Y6+V7</f>
        <v>4.5</v>
      </c>
      <c r="Z7" s="110"/>
      <c r="AA7" s="112"/>
      <c r="AB7" s="28">
        <f>туры!AB6+Y7</f>
        <v>4.5</v>
      </c>
      <c r="AC7" s="110"/>
      <c r="AD7" s="112"/>
      <c r="AE7" s="28">
        <f>туры!AE6</f>
        <v>11</v>
      </c>
      <c r="AF7" s="110"/>
      <c r="AG7" s="112"/>
    </row>
    <row r="8" spans="1:33" s="13" customFormat="1" ht="12.75" customHeight="1" thickBot="1">
      <c r="A8" s="113">
        <v>2</v>
      </c>
      <c r="B8" s="116" t="str">
        <f>туры!B7</f>
        <v>Кошкинский район</v>
      </c>
      <c r="C8" s="29" t="str">
        <f>туры!C7</f>
        <v>Саренко Олег</v>
      </c>
      <c r="D8" s="30">
        <f>туры!D7</f>
        <v>1</v>
      </c>
      <c r="E8" s="108" t="e">
        <f>SUM(D8:D11)</f>
        <v>#REF!</v>
      </c>
      <c r="F8" s="27"/>
      <c r="G8" s="28">
        <f>туры!G7+D8</f>
        <v>1</v>
      </c>
      <c r="H8" s="108" t="e">
        <f>SUM(G8:G11)</f>
        <v>#REF!</v>
      </c>
      <c r="I8" s="27"/>
      <c r="J8" s="28">
        <f>туры!J7+G8</f>
        <v>2</v>
      </c>
      <c r="K8" s="108" t="e">
        <f>SUM(J8:J11)</f>
        <v>#REF!</v>
      </c>
      <c r="L8" s="27"/>
      <c r="M8" s="28">
        <f>туры!M7+J8</f>
        <v>3</v>
      </c>
      <c r="N8" s="108" t="e">
        <f>SUM(M8:M11)</f>
        <v>#REF!</v>
      </c>
      <c r="O8" s="27"/>
      <c r="P8" s="28">
        <f>туры!P7+M8</f>
        <v>3.5</v>
      </c>
      <c r="Q8" s="108" t="e">
        <f>SUM(P8:P11)</f>
        <v>#REF!</v>
      </c>
      <c r="R8" s="27"/>
      <c r="S8" s="28">
        <f>туры!S7+P8</f>
        <v>4.5</v>
      </c>
      <c r="T8" s="108" t="e">
        <f>SUM(S8:S11)</f>
        <v>#REF!</v>
      </c>
      <c r="U8" s="27"/>
      <c r="V8" s="28">
        <f>туры!V7+S8</f>
        <v>5.5</v>
      </c>
      <c r="W8" s="108" t="e">
        <f>SUM(V8:V11)</f>
        <v>#REF!</v>
      </c>
      <c r="X8" s="27"/>
      <c r="Y8" s="28">
        <f>туры!Y7+V8</f>
        <v>5.5</v>
      </c>
      <c r="Z8" s="108" t="e">
        <f>SUM(Y8:Y11)</f>
        <v>#REF!</v>
      </c>
      <c r="AA8" s="27"/>
      <c r="AB8" s="28">
        <f>туры!AB7+Y8</f>
        <v>5.5</v>
      </c>
      <c r="AC8" s="108" t="e">
        <f>SUM(AB8:AB11)</f>
        <v>#REF!</v>
      </c>
      <c r="AD8" s="27"/>
      <c r="AE8" s="28">
        <f>туры!AE7</f>
        <v>10</v>
      </c>
      <c r="AF8" s="108">
        <f>туры!AF7</f>
        <v>7</v>
      </c>
      <c r="AG8" s="27"/>
    </row>
    <row r="9" spans="1:33" s="13" customFormat="1" ht="12.75" customHeight="1" thickBot="1">
      <c r="A9" s="114"/>
      <c r="B9" s="117"/>
      <c r="C9" s="29" t="str">
        <f>туры!C8</f>
        <v>Лиль Павел</v>
      </c>
      <c r="D9" s="30">
        <f>туры!D8</f>
        <v>1</v>
      </c>
      <c r="E9" s="109"/>
      <c r="F9" s="111"/>
      <c r="G9" s="28">
        <f>туры!G8+D9</f>
        <v>2</v>
      </c>
      <c r="H9" s="109"/>
      <c r="I9" s="111"/>
      <c r="J9" s="28">
        <f>туры!J8+G9</f>
        <v>3</v>
      </c>
      <c r="K9" s="109"/>
      <c r="L9" s="111"/>
      <c r="M9" s="28">
        <f>туры!M8+J9</f>
        <v>3.5</v>
      </c>
      <c r="N9" s="109"/>
      <c r="O9" s="111"/>
      <c r="P9" s="28">
        <f>туры!P8+M9</f>
        <v>3.5</v>
      </c>
      <c r="Q9" s="109"/>
      <c r="R9" s="111"/>
      <c r="S9" s="28">
        <f>туры!S8+P9</f>
        <v>4</v>
      </c>
      <c r="T9" s="109"/>
      <c r="U9" s="111"/>
      <c r="V9" s="28">
        <f>туры!V8+S9</f>
        <v>4</v>
      </c>
      <c r="W9" s="109"/>
      <c r="X9" s="111"/>
      <c r="Y9" s="28">
        <f>туры!Y8+V9</f>
        <v>5</v>
      </c>
      <c r="Z9" s="109"/>
      <c r="AA9" s="111"/>
      <c r="AB9" s="28">
        <f>туры!AB8+Y9</f>
        <v>5.5</v>
      </c>
      <c r="AC9" s="109"/>
      <c r="AD9" s="111"/>
      <c r="AE9" s="28">
        <f>туры!AE8</f>
        <v>9</v>
      </c>
      <c r="AF9" s="109"/>
      <c r="AG9" s="111"/>
    </row>
    <row r="10" spans="1:33" s="13" customFormat="1" ht="12.75" customHeight="1" thickBot="1">
      <c r="A10" s="114"/>
      <c r="B10" s="117"/>
      <c r="C10" s="29" t="e">
        <f>туры!#REF!</f>
        <v>#REF!</v>
      </c>
      <c r="D10" s="30" t="e">
        <f>туры!#REF!</f>
        <v>#REF!</v>
      </c>
      <c r="E10" s="109"/>
      <c r="F10" s="111"/>
      <c r="G10" s="28" t="e">
        <f>туры!#REF!+D10</f>
        <v>#REF!</v>
      </c>
      <c r="H10" s="109"/>
      <c r="I10" s="111"/>
      <c r="J10" s="28" t="e">
        <f>туры!#REF!+G10</f>
        <v>#REF!</v>
      </c>
      <c r="K10" s="109"/>
      <c r="L10" s="111"/>
      <c r="M10" s="28" t="e">
        <f>туры!#REF!+J10</f>
        <v>#REF!</v>
      </c>
      <c r="N10" s="109"/>
      <c r="O10" s="111"/>
      <c r="P10" s="28" t="e">
        <f>туры!#REF!+M10</f>
        <v>#REF!</v>
      </c>
      <c r="Q10" s="109"/>
      <c r="R10" s="111"/>
      <c r="S10" s="28" t="e">
        <f>туры!#REF!+P10</f>
        <v>#REF!</v>
      </c>
      <c r="T10" s="109"/>
      <c r="U10" s="111"/>
      <c r="V10" s="28" t="e">
        <f>туры!#REF!+S10</f>
        <v>#REF!</v>
      </c>
      <c r="W10" s="109"/>
      <c r="X10" s="111"/>
      <c r="Y10" s="28" t="e">
        <f>туры!#REF!+V10</f>
        <v>#REF!</v>
      </c>
      <c r="Z10" s="109"/>
      <c r="AA10" s="111"/>
      <c r="AB10" s="28" t="e">
        <f>туры!#REF!+Y10</f>
        <v>#REF!</v>
      </c>
      <c r="AC10" s="109"/>
      <c r="AD10" s="111"/>
      <c r="AE10" s="28" t="e">
        <f>туры!#REF!</f>
        <v>#REF!</v>
      </c>
      <c r="AF10" s="109"/>
      <c r="AG10" s="111"/>
    </row>
    <row r="11" spans="1:33" s="13" customFormat="1" ht="12.75" customHeight="1" thickBot="1">
      <c r="A11" s="115"/>
      <c r="B11" s="118"/>
      <c r="C11" s="29" t="str">
        <f>туры!C9</f>
        <v>Храмова Зоя</v>
      </c>
      <c r="D11" s="30">
        <f>туры!D9</f>
        <v>0</v>
      </c>
      <c r="E11" s="110"/>
      <c r="F11" s="112"/>
      <c r="G11" s="28">
        <f>туры!G9+D11</f>
        <v>1</v>
      </c>
      <c r="H11" s="110"/>
      <c r="I11" s="112"/>
      <c r="J11" s="28">
        <f>туры!J9+G11</f>
        <v>1</v>
      </c>
      <c r="K11" s="110"/>
      <c r="L11" s="112"/>
      <c r="M11" s="28">
        <f>туры!M9+J11</f>
        <v>1</v>
      </c>
      <c r="N11" s="110"/>
      <c r="O11" s="112"/>
      <c r="P11" s="28">
        <f>туры!P9+M11</f>
        <v>2</v>
      </c>
      <c r="Q11" s="110"/>
      <c r="R11" s="112"/>
      <c r="S11" s="28">
        <f>туры!S9+P11</f>
        <v>3</v>
      </c>
      <c r="T11" s="110"/>
      <c r="U11" s="112"/>
      <c r="V11" s="28">
        <f>туры!V9+S11</f>
        <v>3</v>
      </c>
      <c r="W11" s="110"/>
      <c r="X11" s="112"/>
      <c r="Y11" s="28">
        <f>туры!Y9+V11</f>
        <v>4</v>
      </c>
      <c r="Z11" s="110"/>
      <c r="AA11" s="112"/>
      <c r="AB11" s="28">
        <f>туры!AB9+Y11</f>
        <v>4</v>
      </c>
      <c r="AC11" s="110"/>
      <c r="AD11" s="112"/>
      <c r="AE11" s="28">
        <f>туры!AE9</f>
        <v>15</v>
      </c>
      <c r="AF11" s="110"/>
      <c r="AG11" s="112"/>
    </row>
    <row r="12" spans="1:33" s="13" customFormat="1" ht="13.5" customHeight="1" thickBot="1">
      <c r="A12" s="113">
        <v>3</v>
      </c>
      <c r="B12" s="116" t="e">
        <f>туры!#REF!</f>
        <v>#REF!</v>
      </c>
      <c r="C12" s="29" t="e">
        <f>туры!#REF!</f>
        <v>#REF!</v>
      </c>
      <c r="D12" s="30" t="e">
        <f>туры!#REF!</f>
        <v>#REF!</v>
      </c>
      <c r="E12" s="108" t="e">
        <f>SUM(D12:D15)</f>
        <v>#REF!</v>
      </c>
      <c r="F12" s="27"/>
      <c r="G12" s="28" t="e">
        <f>туры!#REF!+D12</f>
        <v>#REF!</v>
      </c>
      <c r="H12" s="108" t="e">
        <f>SUM(G12:G15)</f>
        <v>#REF!</v>
      </c>
      <c r="I12" s="27"/>
      <c r="J12" s="28" t="e">
        <f>туры!#REF!+G12</f>
        <v>#REF!</v>
      </c>
      <c r="K12" s="108" t="e">
        <f>SUM(J12:J15)</f>
        <v>#REF!</v>
      </c>
      <c r="L12" s="27"/>
      <c r="M12" s="28" t="e">
        <f>туры!#REF!+J12</f>
        <v>#REF!</v>
      </c>
      <c r="N12" s="108" t="e">
        <f>SUM(M12:M15)</f>
        <v>#REF!</v>
      </c>
      <c r="O12" s="27"/>
      <c r="P12" s="28" t="e">
        <f>туры!#REF!+M12</f>
        <v>#REF!</v>
      </c>
      <c r="Q12" s="108" t="e">
        <f>SUM(P12:P15)</f>
        <v>#REF!</v>
      </c>
      <c r="R12" s="27"/>
      <c r="S12" s="28" t="e">
        <f>туры!#REF!+P12</f>
        <v>#REF!</v>
      </c>
      <c r="T12" s="108" t="e">
        <f>SUM(S12:S15)</f>
        <v>#REF!</v>
      </c>
      <c r="U12" s="27"/>
      <c r="V12" s="28" t="e">
        <f>туры!#REF!+S12</f>
        <v>#REF!</v>
      </c>
      <c r="W12" s="108" t="e">
        <f>SUM(V12:V15)</f>
        <v>#REF!</v>
      </c>
      <c r="X12" s="27"/>
      <c r="Y12" s="28" t="e">
        <f>туры!#REF!+V12</f>
        <v>#REF!</v>
      </c>
      <c r="Z12" s="108" t="e">
        <f>SUM(Y12:Y15)</f>
        <v>#REF!</v>
      </c>
      <c r="AA12" s="27"/>
      <c r="AB12" s="28" t="e">
        <f>туры!#REF!+Y12</f>
        <v>#REF!</v>
      </c>
      <c r="AC12" s="108" t="e">
        <f>SUM(AB12:AB15)</f>
        <v>#REF!</v>
      </c>
      <c r="AD12" s="27"/>
      <c r="AE12" s="28" t="e">
        <f>туры!#REF!</f>
        <v>#REF!</v>
      </c>
      <c r="AF12" s="108" t="e">
        <f>туры!#REF!</f>
        <v>#REF!</v>
      </c>
      <c r="AG12" s="27"/>
    </row>
    <row r="13" spans="1:33" s="13" customFormat="1" ht="13.5" customHeight="1" thickBot="1">
      <c r="A13" s="114"/>
      <c r="B13" s="117"/>
      <c r="C13" s="29" t="e">
        <f>туры!#REF!</f>
        <v>#REF!</v>
      </c>
      <c r="D13" s="30" t="e">
        <f>туры!#REF!</f>
        <v>#REF!</v>
      </c>
      <c r="E13" s="109"/>
      <c r="F13" s="111"/>
      <c r="G13" s="28" t="e">
        <f>туры!#REF!+D13</f>
        <v>#REF!</v>
      </c>
      <c r="H13" s="109"/>
      <c r="I13" s="111"/>
      <c r="J13" s="28" t="e">
        <f>туры!#REF!+G13</f>
        <v>#REF!</v>
      </c>
      <c r="K13" s="109"/>
      <c r="L13" s="111"/>
      <c r="M13" s="28" t="e">
        <f>туры!#REF!+J13</f>
        <v>#REF!</v>
      </c>
      <c r="N13" s="109"/>
      <c r="O13" s="111"/>
      <c r="P13" s="28" t="e">
        <f>туры!#REF!+M13</f>
        <v>#REF!</v>
      </c>
      <c r="Q13" s="109"/>
      <c r="R13" s="111"/>
      <c r="S13" s="28" t="e">
        <f>туры!#REF!+P13</f>
        <v>#REF!</v>
      </c>
      <c r="T13" s="109"/>
      <c r="U13" s="111"/>
      <c r="V13" s="28" t="e">
        <f>туры!#REF!+S13</f>
        <v>#REF!</v>
      </c>
      <c r="W13" s="109"/>
      <c r="X13" s="111"/>
      <c r="Y13" s="28" t="e">
        <f>туры!#REF!+V13</f>
        <v>#REF!</v>
      </c>
      <c r="Z13" s="109"/>
      <c r="AA13" s="111"/>
      <c r="AB13" s="28" t="e">
        <f>туры!#REF!+Y13</f>
        <v>#REF!</v>
      </c>
      <c r="AC13" s="109"/>
      <c r="AD13" s="111"/>
      <c r="AE13" s="28" t="e">
        <f>туры!#REF!</f>
        <v>#REF!</v>
      </c>
      <c r="AF13" s="109"/>
      <c r="AG13" s="111"/>
    </row>
    <row r="14" spans="1:33" s="13" customFormat="1" ht="13.5" customHeight="1" thickBot="1">
      <c r="A14" s="114"/>
      <c r="B14" s="117"/>
      <c r="C14" s="29" t="e">
        <f>туры!#REF!</f>
        <v>#REF!</v>
      </c>
      <c r="D14" s="30" t="e">
        <f>туры!#REF!</f>
        <v>#REF!</v>
      </c>
      <c r="E14" s="109"/>
      <c r="F14" s="111"/>
      <c r="G14" s="28" t="e">
        <f>туры!#REF!+D14</f>
        <v>#REF!</v>
      </c>
      <c r="H14" s="109"/>
      <c r="I14" s="111"/>
      <c r="J14" s="28" t="e">
        <f>туры!#REF!+G14</f>
        <v>#REF!</v>
      </c>
      <c r="K14" s="109"/>
      <c r="L14" s="111"/>
      <c r="M14" s="28" t="e">
        <f>туры!#REF!+J14</f>
        <v>#REF!</v>
      </c>
      <c r="N14" s="109"/>
      <c r="O14" s="111"/>
      <c r="P14" s="28" t="e">
        <f>туры!#REF!+M14</f>
        <v>#REF!</v>
      </c>
      <c r="Q14" s="109"/>
      <c r="R14" s="111"/>
      <c r="S14" s="28" t="e">
        <f>туры!#REF!+P14</f>
        <v>#REF!</v>
      </c>
      <c r="T14" s="109"/>
      <c r="U14" s="111"/>
      <c r="V14" s="28" t="e">
        <f>туры!#REF!+S14</f>
        <v>#REF!</v>
      </c>
      <c r="W14" s="109"/>
      <c r="X14" s="111"/>
      <c r="Y14" s="28" t="e">
        <f>туры!#REF!+V14</f>
        <v>#REF!</v>
      </c>
      <c r="Z14" s="109"/>
      <c r="AA14" s="111"/>
      <c r="AB14" s="28" t="e">
        <f>туры!#REF!+Y14</f>
        <v>#REF!</v>
      </c>
      <c r="AC14" s="109"/>
      <c r="AD14" s="111"/>
      <c r="AE14" s="28" t="e">
        <f>туры!#REF!</f>
        <v>#REF!</v>
      </c>
      <c r="AF14" s="109"/>
      <c r="AG14" s="111"/>
    </row>
    <row r="15" spans="1:33" s="13" customFormat="1" ht="13.5" customHeight="1" thickBot="1">
      <c r="A15" s="115"/>
      <c r="B15" s="118"/>
      <c r="C15" s="29" t="e">
        <f>туры!#REF!</f>
        <v>#REF!</v>
      </c>
      <c r="D15" s="30" t="e">
        <f>туры!#REF!</f>
        <v>#REF!</v>
      </c>
      <c r="E15" s="110"/>
      <c r="F15" s="112"/>
      <c r="G15" s="28" t="e">
        <f>туры!#REF!+D15</f>
        <v>#REF!</v>
      </c>
      <c r="H15" s="110"/>
      <c r="I15" s="112"/>
      <c r="J15" s="28" t="e">
        <f>туры!#REF!+G15</f>
        <v>#REF!</v>
      </c>
      <c r="K15" s="110"/>
      <c r="L15" s="112"/>
      <c r="M15" s="28" t="e">
        <f>туры!#REF!+J15</f>
        <v>#REF!</v>
      </c>
      <c r="N15" s="110"/>
      <c r="O15" s="112"/>
      <c r="P15" s="28" t="e">
        <f>туры!#REF!+M15</f>
        <v>#REF!</v>
      </c>
      <c r="Q15" s="110"/>
      <c r="R15" s="112"/>
      <c r="S15" s="28" t="e">
        <f>туры!#REF!+P15</f>
        <v>#REF!</v>
      </c>
      <c r="T15" s="110"/>
      <c r="U15" s="112"/>
      <c r="V15" s="28" t="e">
        <f>туры!#REF!+S15</f>
        <v>#REF!</v>
      </c>
      <c r="W15" s="110"/>
      <c r="X15" s="112"/>
      <c r="Y15" s="28" t="e">
        <f>туры!#REF!+V15</f>
        <v>#REF!</v>
      </c>
      <c r="Z15" s="110"/>
      <c r="AA15" s="112"/>
      <c r="AB15" s="28" t="e">
        <f>туры!#REF!+Y15</f>
        <v>#REF!</v>
      </c>
      <c r="AC15" s="110"/>
      <c r="AD15" s="112"/>
      <c r="AE15" s="28" t="e">
        <f>туры!#REF!</f>
        <v>#REF!</v>
      </c>
      <c r="AF15" s="110"/>
      <c r="AG15" s="112"/>
    </row>
    <row r="16" spans="1:33" s="13" customFormat="1" ht="13.5" customHeight="1" thickBot="1">
      <c r="A16" s="113">
        <v>4</v>
      </c>
      <c r="B16" s="116" t="str">
        <f>туры!B10</f>
        <v>Алексеевский район</v>
      </c>
      <c r="C16" s="29" t="str">
        <f>туры!C10</f>
        <v>Долгих Сергей</v>
      </c>
      <c r="D16" s="30">
        <f>туры!D10</f>
        <v>0</v>
      </c>
      <c r="E16" s="108" t="e">
        <f>SUM(D16:D19)</f>
        <v>#REF!</v>
      </c>
      <c r="F16" s="27"/>
      <c r="G16" s="28">
        <f>туры!G10+D16</f>
        <v>0</v>
      </c>
      <c r="H16" s="108" t="e">
        <f>SUM(G16:G19)</f>
        <v>#REF!</v>
      </c>
      <c r="I16" s="27"/>
      <c r="J16" s="28">
        <f>туры!J10+G16</f>
        <v>0</v>
      </c>
      <c r="K16" s="108" t="e">
        <f>SUM(J16:J19)</f>
        <v>#REF!</v>
      </c>
      <c r="L16" s="27"/>
      <c r="M16" s="28">
        <f>туры!M10+J16</f>
        <v>0</v>
      </c>
      <c r="N16" s="108" t="e">
        <f>SUM(M16:M19)</f>
        <v>#REF!</v>
      </c>
      <c r="O16" s="27"/>
      <c r="P16" s="28">
        <f>туры!P10+M16</f>
        <v>1</v>
      </c>
      <c r="Q16" s="108" t="e">
        <f>SUM(P16:P19)</f>
        <v>#REF!</v>
      </c>
      <c r="R16" s="27"/>
      <c r="S16" s="28">
        <f>туры!S10+P16</f>
        <v>1</v>
      </c>
      <c r="T16" s="108" t="e">
        <f>SUM(S16:S19)</f>
        <v>#REF!</v>
      </c>
      <c r="U16" s="27"/>
      <c r="V16" s="28">
        <f>туры!V10+S16</f>
        <v>1</v>
      </c>
      <c r="W16" s="108" t="e">
        <f>SUM(V16:V19)</f>
        <v>#REF!</v>
      </c>
      <c r="X16" s="27"/>
      <c r="Y16" s="28">
        <f>туры!Y10+V16</f>
        <v>1</v>
      </c>
      <c r="Z16" s="108" t="e">
        <f>SUM(Y16:Y19)</f>
        <v>#REF!</v>
      </c>
      <c r="AA16" s="27"/>
      <c r="AB16" s="28">
        <f>туры!AB10+Y16</f>
        <v>1</v>
      </c>
      <c r="AC16" s="108" t="e">
        <f>SUM(AB16:AB19)</f>
        <v>#REF!</v>
      </c>
      <c r="AD16" s="27"/>
      <c r="AE16" s="28">
        <f>туры!AE10</f>
        <v>0</v>
      </c>
      <c r="AF16" s="108">
        <f>туры!AF10</f>
        <v>22</v>
      </c>
      <c r="AG16" s="27"/>
    </row>
    <row r="17" spans="1:33" s="13" customFormat="1" ht="13.5" customHeight="1" thickBot="1">
      <c r="A17" s="114"/>
      <c r="B17" s="117"/>
      <c r="C17" s="29" t="str">
        <f>туры!C11</f>
        <v>Овчаров Юрий</v>
      </c>
      <c r="D17" s="30">
        <f>туры!D11</f>
        <v>0.5</v>
      </c>
      <c r="E17" s="109"/>
      <c r="F17" s="111"/>
      <c r="G17" s="28">
        <f>туры!G11+D17</f>
        <v>0.5</v>
      </c>
      <c r="H17" s="109"/>
      <c r="I17" s="111"/>
      <c r="J17" s="28">
        <f>туры!J11+G17</f>
        <v>0.5</v>
      </c>
      <c r="K17" s="109"/>
      <c r="L17" s="111"/>
      <c r="M17" s="28">
        <f>туры!M11+J17</f>
        <v>0.5</v>
      </c>
      <c r="N17" s="109"/>
      <c r="O17" s="111"/>
      <c r="P17" s="28">
        <f>туры!P11+M17</f>
        <v>0.5</v>
      </c>
      <c r="Q17" s="109"/>
      <c r="R17" s="111"/>
      <c r="S17" s="28">
        <f>туры!S11+P17</f>
        <v>1.5</v>
      </c>
      <c r="T17" s="109"/>
      <c r="U17" s="111"/>
      <c r="V17" s="28">
        <f>туры!V11+S17</f>
        <v>1.5</v>
      </c>
      <c r="W17" s="109"/>
      <c r="X17" s="111"/>
      <c r="Y17" s="28">
        <f>туры!Y11+V17</f>
        <v>1.5</v>
      </c>
      <c r="Z17" s="109"/>
      <c r="AA17" s="111"/>
      <c r="AB17" s="28">
        <f>туры!AB11+Y17</f>
        <v>1.5</v>
      </c>
      <c r="AC17" s="109"/>
      <c r="AD17" s="111"/>
      <c r="AE17" s="28">
        <f>туры!AE11</f>
        <v>0</v>
      </c>
      <c r="AF17" s="109"/>
      <c r="AG17" s="111"/>
    </row>
    <row r="18" spans="1:33" s="13" customFormat="1" ht="13.5" customHeight="1" thickBot="1">
      <c r="A18" s="114"/>
      <c r="B18" s="117"/>
      <c r="C18" s="29" t="e">
        <f>туры!#REF!</f>
        <v>#REF!</v>
      </c>
      <c r="D18" s="30" t="e">
        <f>туры!#REF!</f>
        <v>#REF!</v>
      </c>
      <c r="E18" s="109"/>
      <c r="F18" s="111"/>
      <c r="G18" s="28" t="e">
        <f>туры!#REF!+D18</f>
        <v>#REF!</v>
      </c>
      <c r="H18" s="109"/>
      <c r="I18" s="111"/>
      <c r="J18" s="28" t="e">
        <f>туры!#REF!+G18</f>
        <v>#REF!</v>
      </c>
      <c r="K18" s="109"/>
      <c r="L18" s="111"/>
      <c r="M18" s="28" t="e">
        <f>туры!#REF!+J18</f>
        <v>#REF!</v>
      </c>
      <c r="N18" s="109"/>
      <c r="O18" s="111"/>
      <c r="P18" s="28" t="e">
        <f>туры!#REF!+M18</f>
        <v>#REF!</v>
      </c>
      <c r="Q18" s="109"/>
      <c r="R18" s="111"/>
      <c r="S18" s="28" t="e">
        <f>туры!#REF!+P18</f>
        <v>#REF!</v>
      </c>
      <c r="T18" s="109"/>
      <c r="U18" s="111"/>
      <c r="V18" s="28" t="e">
        <f>туры!#REF!+S18</f>
        <v>#REF!</v>
      </c>
      <c r="W18" s="109"/>
      <c r="X18" s="111"/>
      <c r="Y18" s="28" t="e">
        <f>туры!#REF!+V18</f>
        <v>#REF!</v>
      </c>
      <c r="Z18" s="109"/>
      <c r="AA18" s="111"/>
      <c r="AB18" s="28" t="e">
        <f>туры!#REF!+Y18</f>
        <v>#REF!</v>
      </c>
      <c r="AC18" s="109"/>
      <c r="AD18" s="111"/>
      <c r="AE18" s="28" t="e">
        <f>туры!#REF!</f>
        <v>#REF!</v>
      </c>
      <c r="AF18" s="109"/>
      <c r="AG18" s="111"/>
    </row>
    <row r="19" spans="1:33" s="13" customFormat="1" ht="13.5" customHeight="1" thickBot="1">
      <c r="A19" s="115"/>
      <c r="B19" s="118"/>
      <c r="C19" s="29" t="str">
        <f>туры!C12</f>
        <v>Марченко Алена</v>
      </c>
      <c r="D19" s="30">
        <f>туры!D12</f>
        <v>0</v>
      </c>
      <c r="E19" s="110"/>
      <c r="F19" s="112"/>
      <c r="G19" s="28">
        <f>туры!G12+D19</f>
        <v>0</v>
      </c>
      <c r="H19" s="110"/>
      <c r="I19" s="112"/>
      <c r="J19" s="28">
        <f>туры!J12+G19</f>
        <v>1</v>
      </c>
      <c r="K19" s="110"/>
      <c r="L19" s="112"/>
      <c r="M19" s="28">
        <f>туры!M12+J19</f>
        <v>2</v>
      </c>
      <c r="N19" s="110"/>
      <c r="O19" s="112"/>
      <c r="P19" s="28">
        <f>туры!P12+M19</f>
        <v>2</v>
      </c>
      <c r="Q19" s="110"/>
      <c r="R19" s="112"/>
      <c r="S19" s="28">
        <f>туры!S12+P19</f>
        <v>2</v>
      </c>
      <c r="T19" s="110"/>
      <c r="U19" s="112"/>
      <c r="V19" s="28">
        <f>туры!V12+S19</f>
        <v>2</v>
      </c>
      <c r="W19" s="110"/>
      <c r="X19" s="112"/>
      <c r="Y19" s="28">
        <f>туры!Y12+V19</f>
        <v>2</v>
      </c>
      <c r="Z19" s="110"/>
      <c r="AA19" s="112"/>
      <c r="AB19" s="28">
        <f>туры!AB12+Y19</f>
        <v>2</v>
      </c>
      <c r="AC19" s="110"/>
      <c r="AD19" s="112"/>
      <c r="AE19" s="28">
        <f>туры!AE12</f>
        <v>0</v>
      </c>
      <c r="AF19" s="110"/>
      <c r="AG19" s="112"/>
    </row>
    <row r="20" spans="1:33" s="13" customFormat="1" ht="13.5" customHeight="1" thickBot="1">
      <c r="A20" s="113">
        <v>5</v>
      </c>
      <c r="B20" s="116" t="str">
        <f>туры!B13</f>
        <v>Кинельский район</v>
      </c>
      <c r="C20" s="29" t="str">
        <f>туры!C13</f>
        <v>Пикалов Евгений</v>
      </c>
      <c r="D20" s="30">
        <f>туры!D13</f>
        <v>1</v>
      </c>
      <c r="E20" s="108" t="e">
        <f>SUM(D20:D23)</f>
        <v>#REF!</v>
      </c>
      <c r="F20" s="27"/>
      <c r="G20" s="28">
        <f>туры!G13+D20</f>
        <v>2</v>
      </c>
      <c r="H20" s="108" t="e">
        <f>SUM(G20:G23)</f>
        <v>#REF!</v>
      </c>
      <c r="I20" s="27"/>
      <c r="J20" s="28">
        <f>туры!J13+G20</f>
        <v>3</v>
      </c>
      <c r="K20" s="108" t="e">
        <f>SUM(J20:J23)</f>
        <v>#REF!</v>
      </c>
      <c r="L20" s="27"/>
      <c r="M20" s="28">
        <f>туры!M13+J20</f>
        <v>3.5</v>
      </c>
      <c r="N20" s="108" t="e">
        <f>SUM(M20:M23)</f>
        <v>#REF!</v>
      </c>
      <c r="O20" s="27"/>
      <c r="P20" s="28">
        <f>туры!P13+M20</f>
        <v>4.5</v>
      </c>
      <c r="Q20" s="108" t="e">
        <f>SUM(P20:P23)</f>
        <v>#REF!</v>
      </c>
      <c r="R20" s="27"/>
      <c r="S20" s="28">
        <f>туры!S13+P20</f>
        <v>5.5</v>
      </c>
      <c r="T20" s="108" t="e">
        <f>SUM(S20:S23)</f>
        <v>#REF!</v>
      </c>
      <c r="U20" s="27"/>
      <c r="V20" s="28">
        <f>туры!V13+S20</f>
        <v>5.5</v>
      </c>
      <c r="W20" s="108" t="e">
        <f>SUM(V20:V23)</f>
        <v>#REF!</v>
      </c>
      <c r="X20" s="27"/>
      <c r="Y20" s="28">
        <f>туры!Y13+V20</f>
        <v>6.5</v>
      </c>
      <c r="Z20" s="108" t="e">
        <f>SUM(Y20:Y23)</f>
        <v>#REF!</v>
      </c>
      <c r="AA20" s="27"/>
      <c r="AB20" s="28">
        <f>туры!AB13+Y20</f>
        <v>7.5</v>
      </c>
      <c r="AC20" s="108" t="e">
        <f>SUM(AB20:AB23)</f>
        <v>#REF!</v>
      </c>
      <c r="AD20" s="27"/>
      <c r="AE20" s="28">
        <f>туры!AE13</f>
        <v>0</v>
      </c>
      <c r="AF20" s="108">
        <f>туры!AF13</f>
        <v>1</v>
      </c>
      <c r="AG20" s="27"/>
    </row>
    <row r="21" spans="1:33" s="13" customFormat="1" ht="13.5" customHeight="1" thickBot="1">
      <c r="A21" s="114"/>
      <c r="B21" s="117"/>
      <c r="C21" s="29" t="str">
        <f>туры!C14</f>
        <v>Макаров Юрий</v>
      </c>
      <c r="D21" s="30">
        <f>туры!D14</f>
        <v>1</v>
      </c>
      <c r="E21" s="109"/>
      <c r="F21" s="111"/>
      <c r="G21" s="28">
        <f>туры!G14+D21</f>
        <v>2</v>
      </c>
      <c r="H21" s="109"/>
      <c r="I21" s="111"/>
      <c r="J21" s="28">
        <f>туры!J14+G21</f>
        <v>2.5</v>
      </c>
      <c r="K21" s="109"/>
      <c r="L21" s="111"/>
      <c r="M21" s="28">
        <f>туры!M14+J21</f>
        <v>3.5</v>
      </c>
      <c r="N21" s="109"/>
      <c r="O21" s="111"/>
      <c r="P21" s="28">
        <f>туры!P14+M21</f>
        <v>4.5</v>
      </c>
      <c r="Q21" s="109"/>
      <c r="R21" s="111"/>
      <c r="S21" s="28">
        <f>туры!S14+P21</f>
        <v>5</v>
      </c>
      <c r="T21" s="109"/>
      <c r="U21" s="111"/>
      <c r="V21" s="28">
        <f>туры!V14+S21</f>
        <v>5</v>
      </c>
      <c r="W21" s="109"/>
      <c r="X21" s="111"/>
      <c r="Y21" s="28">
        <f>туры!Y14+V21</f>
        <v>6</v>
      </c>
      <c r="Z21" s="109"/>
      <c r="AA21" s="111"/>
      <c r="AB21" s="28">
        <f>туры!AB14+Y21</f>
        <v>7</v>
      </c>
      <c r="AC21" s="109"/>
      <c r="AD21" s="111"/>
      <c r="AE21" s="28">
        <f>туры!AE14</f>
        <v>0</v>
      </c>
      <c r="AF21" s="109"/>
      <c r="AG21" s="111"/>
    </row>
    <row r="22" spans="1:33" s="13" customFormat="1" ht="13.5" customHeight="1" thickBot="1">
      <c r="A22" s="114"/>
      <c r="B22" s="117"/>
      <c r="C22" s="29" t="e">
        <f>туры!#REF!</f>
        <v>#REF!</v>
      </c>
      <c r="D22" s="30" t="e">
        <f>туры!#REF!</f>
        <v>#REF!</v>
      </c>
      <c r="E22" s="109"/>
      <c r="F22" s="111"/>
      <c r="G22" s="28" t="e">
        <f>туры!#REF!+D22</f>
        <v>#REF!</v>
      </c>
      <c r="H22" s="109"/>
      <c r="I22" s="111"/>
      <c r="J22" s="28" t="e">
        <f>туры!#REF!+G22</f>
        <v>#REF!</v>
      </c>
      <c r="K22" s="109"/>
      <c r="L22" s="111"/>
      <c r="M22" s="28" t="e">
        <f>туры!#REF!+J22</f>
        <v>#REF!</v>
      </c>
      <c r="N22" s="109"/>
      <c r="O22" s="111"/>
      <c r="P22" s="28" t="e">
        <f>туры!#REF!+M22</f>
        <v>#REF!</v>
      </c>
      <c r="Q22" s="109"/>
      <c r="R22" s="111"/>
      <c r="S22" s="28" t="e">
        <f>туры!#REF!+P22</f>
        <v>#REF!</v>
      </c>
      <c r="T22" s="109"/>
      <c r="U22" s="111"/>
      <c r="V22" s="28" t="e">
        <f>туры!#REF!+S22</f>
        <v>#REF!</v>
      </c>
      <c r="W22" s="109"/>
      <c r="X22" s="111"/>
      <c r="Y22" s="28" t="e">
        <f>туры!#REF!+V22</f>
        <v>#REF!</v>
      </c>
      <c r="Z22" s="109"/>
      <c r="AA22" s="111"/>
      <c r="AB22" s="28" t="e">
        <f>туры!#REF!+Y22</f>
        <v>#REF!</v>
      </c>
      <c r="AC22" s="109"/>
      <c r="AD22" s="111"/>
      <c r="AE22" s="28" t="e">
        <f>туры!#REF!</f>
        <v>#REF!</v>
      </c>
      <c r="AF22" s="109"/>
      <c r="AG22" s="111"/>
    </row>
    <row r="23" spans="1:33" s="13" customFormat="1" ht="13.5" customHeight="1" thickBot="1">
      <c r="A23" s="115"/>
      <c r="B23" s="118"/>
      <c r="C23" s="29" t="str">
        <f>туры!C15</f>
        <v>Саренко Галина</v>
      </c>
      <c r="D23" s="30">
        <f>туры!D15</f>
        <v>1</v>
      </c>
      <c r="E23" s="110"/>
      <c r="F23" s="112"/>
      <c r="G23" s="28">
        <f>туры!G15+D23</f>
        <v>2</v>
      </c>
      <c r="H23" s="110"/>
      <c r="I23" s="112"/>
      <c r="J23" s="28">
        <f>туры!J15+G23</f>
        <v>3</v>
      </c>
      <c r="K23" s="110"/>
      <c r="L23" s="112"/>
      <c r="M23" s="28">
        <f>туры!M15+J23</f>
        <v>4</v>
      </c>
      <c r="N23" s="110"/>
      <c r="O23" s="112"/>
      <c r="P23" s="28">
        <f>туры!P15+M23</f>
        <v>5</v>
      </c>
      <c r="Q23" s="110"/>
      <c r="R23" s="112"/>
      <c r="S23" s="28">
        <f>туры!S15+P23</f>
        <v>6</v>
      </c>
      <c r="T23" s="110"/>
      <c r="U23" s="112"/>
      <c r="V23" s="28">
        <f>туры!V15+S23</f>
        <v>7</v>
      </c>
      <c r="W23" s="110"/>
      <c r="X23" s="112"/>
      <c r="Y23" s="28">
        <f>туры!Y15+V23</f>
        <v>8</v>
      </c>
      <c r="Z23" s="110"/>
      <c r="AA23" s="112"/>
      <c r="AB23" s="28">
        <f>туры!AB15+Y23</f>
        <v>9</v>
      </c>
      <c r="AC23" s="110"/>
      <c r="AD23" s="112"/>
      <c r="AE23" s="28">
        <f>туры!AE15</f>
        <v>0</v>
      </c>
      <c r="AF23" s="110"/>
      <c r="AG23" s="112"/>
    </row>
    <row r="24" spans="1:33" s="13" customFormat="1" ht="13.5" customHeight="1" thickBot="1">
      <c r="A24" s="113">
        <v>6</v>
      </c>
      <c r="B24" s="116" t="str">
        <f>туры!B16</f>
        <v>Кинель-Черкасский р-н</v>
      </c>
      <c r="C24" s="29" t="str">
        <f>туры!C16</f>
        <v>Видманов Олег</v>
      </c>
      <c r="D24" s="30">
        <f>туры!D16</f>
        <v>0</v>
      </c>
      <c r="E24" s="108" t="e">
        <f>SUM(D24:D27)</f>
        <v>#REF!</v>
      </c>
      <c r="F24" s="27"/>
      <c r="G24" s="28">
        <f>туры!G16+D24</f>
        <v>0.5</v>
      </c>
      <c r="H24" s="108" t="e">
        <f>SUM(G24:G27)</f>
        <v>#REF!</v>
      </c>
      <c r="I24" s="27"/>
      <c r="J24" s="28">
        <f>туры!J16+G24</f>
        <v>1.5</v>
      </c>
      <c r="K24" s="108" t="e">
        <f>SUM(J24:J27)</f>
        <v>#REF!</v>
      </c>
      <c r="L24" s="27"/>
      <c r="M24" s="28">
        <f>туры!M16+J24</f>
        <v>1.5</v>
      </c>
      <c r="N24" s="108" t="e">
        <f>SUM(M24:M27)</f>
        <v>#REF!</v>
      </c>
      <c r="O24" s="27"/>
      <c r="P24" s="28">
        <f>туры!P16+M24</f>
        <v>2.5</v>
      </c>
      <c r="Q24" s="108" t="e">
        <f>SUM(P24:P27)</f>
        <v>#REF!</v>
      </c>
      <c r="R24" s="27"/>
      <c r="S24" s="28">
        <f>туры!S16+P24</f>
        <v>3.5</v>
      </c>
      <c r="T24" s="108" t="e">
        <f>SUM(S24:S27)</f>
        <v>#REF!</v>
      </c>
      <c r="U24" s="27"/>
      <c r="V24" s="28">
        <f>туры!V16+S24</f>
        <v>3.5</v>
      </c>
      <c r="W24" s="108" t="e">
        <f>SUM(V24:V27)</f>
        <v>#REF!</v>
      </c>
      <c r="X24" s="27"/>
      <c r="Y24" s="28">
        <f>туры!Y16+V24</f>
        <v>3.5</v>
      </c>
      <c r="Z24" s="108" t="e">
        <f>SUM(Y24:Y27)</f>
        <v>#REF!</v>
      </c>
      <c r="AA24" s="27"/>
      <c r="AB24" s="28">
        <f>туры!AB16+Y24</f>
        <v>3.5</v>
      </c>
      <c r="AC24" s="108" t="e">
        <f>SUM(AB24:AB27)</f>
        <v>#REF!</v>
      </c>
      <c r="AD24" s="27"/>
      <c r="AE24" s="28">
        <f>туры!AE16</f>
        <v>35</v>
      </c>
      <c r="AF24" s="108">
        <f>туры!AF16</f>
        <v>13</v>
      </c>
      <c r="AG24" s="27"/>
    </row>
    <row r="25" spans="1:33" s="13" customFormat="1" ht="13.5" customHeight="1" thickBot="1">
      <c r="A25" s="114"/>
      <c r="B25" s="117"/>
      <c r="C25" s="29" t="str">
        <f>туры!C17</f>
        <v>Денисов Роман</v>
      </c>
      <c r="D25" s="30">
        <f>туры!D17</f>
        <v>1</v>
      </c>
      <c r="E25" s="109"/>
      <c r="F25" s="111"/>
      <c r="G25" s="28">
        <f>туры!G17+D25</f>
        <v>2</v>
      </c>
      <c r="H25" s="109"/>
      <c r="I25" s="111"/>
      <c r="J25" s="28">
        <f>туры!J17+G25</f>
        <v>3</v>
      </c>
      <c r="K25" s="109"/>
      <c r="L25" s="111"/>
      <c r="M25" s="28">
        <f>туры!M17+J25</f>
        <v>4</v>
      </c>
      <c r="N25" s="109"/>
      <c r="O25" s="111"/>
      <c r="P25" s="28">
        <f>туры!P17+M25</f>
        <v>4</v>
      </c>
      <c r="Q25" s="109"/>
      <c r="R25" s="111"/>
      <c r="S25" s="28">
        <f>туры!S17+P25</f>
        <v>4.5</v>
      </c>
      <c r="T25" s="109"/>
      <c r="U25" s="111"/>
      <c r="V25" s="28">
        <f>туры!V17+S25</f>
        <v>4.5</v>
      </c>
      <c r="W25" s="109"/>
      <c r="X25" s="111"/>
      <c r="Y25" s="28">
        <f>туры!Y17+V25</f>
        <v>4.5</v>
      </c>
      <c r="Z25" s="109"/>
      <c r="AA25" s="111"/>
      <c r="AB25" s="28">
        <f>туры!AB17+Y25</f>
        <v>4.5</v>
      </c>
      <c r="AC25" s="109"/>
      <c r="AD25" s="111"/>
      <c r="AE25" s="28">
        <f>туры!AE17</f>
        <v>22</v>
      </c>
      <c r="AF25" s="109"/>
      <c r="AG25" s="111"/>
    </row>
    <row r="26" spans="1:33" s="13" customFormat="1" ht="13.5" customHeight="1" thickBot="1">
      <c r="A26" s="114"/>
      <c r="B26" s="117"/>
      <c r="C26" s="29" t="e">
        <f>туры!#REF!</f>
        <v>#REF!</v>
      </c>
      <c r="D26" s="30" t="e">
        <f>туры!#REF!</f>
        <v>#REF!</v>
      </c>
      <c r="E26" s="109"/>
      <c r="F26" s="111"/>
      <c r="G26" s="28" t="e">
        <f>туры!#REF!+D26</f>
        <v>#REF!</v>
      </c>
      <c r="H26" s="109"/>
      <c r="I26" s="111"/>
      <c r="J26" s="28" t="e">
        <f>туры!#REF!+G26</f>
        <v>#REF!</v>
      </c>
      <c r="K26" s="109"/>
      <c r="L26" s="111"/>
      <c r="M26" s="28" t="e">
        <f>туры!#REF!+J26</f>
        <v>#REF!</v>
      </c>
      <c r="N26" s="109"/>
      <c r="O26" s="111"/>
      <c r="P26" s="28" t="e">
        <f>туры!#REF!+M26</f>
        <v>#REF!</v>
      </c>
      <c r="Q26" s="109"/>
      <c r="R26" s="111"/>
      <c r="S26" s="28" t="e">
        <f>туры!#REF!+P26</f>
        <v>#REF!</v>
      </c>
      <c r="T26" s="109"/>
      <c r="U26" s="111"/>
      <c r="V26" s="28" t="e">
        <f>туры!#REF!+S26</f>
        <v>#REF!</v>
      </c>
      <c r="W26" s="109"/>
      <c r="X26" s="111"/>
      <c r="Y26" s="28" t="e">
        <f>туры!#REF!+V26</f>
        <v>#REF!</v>
      </c>
      <c r="Z26" s="109"/>
      <c r="AA26" s="111"/>
      <c r="AB26" s="28" t="e">
        <f>туры!#REF!+Y26</f>
        <v>#REF!</v>
      </c>
      <c r="AC26" s="109"/>
      <c r="AD26" s="111"/>
      <c r="AE26" s="28" t="e">
        <f>туры!#REF!</f>
        <v>#REF!</v>
      </c>
      <c r="AF26" s="109"/>
      <c r="AG26" s="111"/>
    </row>
    <row r="27" spans="1:33" s="13" customFormat="1" ht="13.5" customHeight="1" thickBot="1">
      <c r="A27" s="115"/>
      <c r="B27" s="118"/>
      <c r="C27" s="29" t="str">
        <f>туры!C18</f>
        <v>Мукенова Алсу</v>
      </c>
      <c r="D27" s="30">
        <f>туры!D18</f>
        <v>1</v>
      </c>
      <c r="E27" s="110"/>
      <c r="F27" s="112"/>
      <c r="G27" s="28">
        <f>туры!G18+D27</f>
        <v>1</v>
      </c>
      <c r="H27" s="110"/>
      <c r="I27" s="112"/>
      <c r="J27" s="28">
        <f>туры!J18+G27</f>
        <v>2</v>
      </c>
      <c r="K27" s="110"/>
      <c r="L27" s="112"/>
      <c r="M27" s="28">
        <f>туры!M18+J27</f>
        <v>3</v>
      </c>
      <c r="N27" s="110"/>
      <c r="O27" s="112"/>
      <c r="P27" s="28">
        <f>туры!P18+M27</f>
        <v>3</v>
      </c>
      <c r="Q27" s="110"/>
      <c r="R27" s="112"/>
      <c r="S27" s="28">
        <f>туры!S18+P27</f>
        <v>3</v>
      </c>
      <c r="T27" s="110"/>
      <c r="U27" s="112"/>
      <c r="V27" s="28">
        <f>туры!V18+S27</f>
        <v>4</v>
      </c>
      <c r="W27" s="110"/>
      <c r="X27" s="112"/>
      <c r="Y27" s="28">
        <f>туры!Y18+V27</f>
        <v>5</v>
      </c>
      <c r="Z27" s="110"/>
      <c r="AA27" s="112"/>
      <c r="AB27" s="28">
        <f>туры!AB18+Y27</f>
        <v>5</v>
      </c>
      <c r="AC27" s="110"/>
      <c r="AD27" s="112"/>
      <c r="AE27" s="28">
        <f>туры!AE18</f>
        <v>9</v>
      </c>
      <c r="AF27" s="110"/>
      <c r="AG27" s="112"/>
    </row>
    <row r="28" spans="1:33" s="13" customFormat="1" ht="13.5" customHeight="1" thickBot="1">
      <c r="A28" s="113">
        <v>7</v>
      </c>
      <c r="B28" s="116" t="str">
        <f>туры!B19</f>
        <v>Безенчукский район</v>
      </c>
      <c r="C28" s="29" t="str">
        <f>туры!C19</f>
        <v>Юферев Анатолий</v>
      </c>
      <c r="D28" s="30">
        <f>туры!D19</f>
        <v>1</v>
      </c>
      <c r="E28" s="108" t="e">
        <f>SUM(D28:D31)</f>
        <v>#REF!</v>
      </c>
      <c r="F28" s="27"/>
      <c r="G28" s="28">
        <f>туры!G19+D28</f>
        <v>2</v>
      </c>
      <c r="H28" s="108" t="e">
        <f>SUM(G28:G31)</f>
        <v>#REF!</v>
      </c>
      <c r="I28" s="27"/>
      <c r="J28" s="28">
        <f>туры!J19+G28</f>
        <v>2</v>
      </c>
      <c r="K28" s="108" t="e">
        <f>SUM(J28:J31)</f>
        <v>#REF!</v>
      </c>
      <c r="L28" s="27"/>
      <c r="M28" s="28">
        <f>туры!M19+J28</f>
        <v>2</v>
      </c>
      <c r="N28" s="108" t="e">
        <f>SUM(M28:M31)</f>
        <v>#REF!</v>
      </c>
      <c r="O28" s="27"/>
      <c r="P28" s="28">
        <f>туры!P19+M28</f>
        <v>2</v>
      </c>
      <c r="Q28" s="108" t="e">
        <f>SUM(P28:P31)</f>
        <v>#REF!</v>
      </c>
      <c r="R28" s="27"/>
      <c r="S28" s="28">
        <f>туры!S19+P28</f>
        <v>3</v>
      </c>
      <c r="T28" s="108" t="e">
        <f>SUM(S28:S31)</f>
        <v>#REF!</v>
      </c>
      <c r="U28" s="27"/>
      <c r="V28" s="28">
        <f>туры!V19+S28</f>
        <v>4</v>
      </c>
      <c r="W28" s="108" t="e">
        <f>SUM(V28:V31)</f>
        <v>#REF!</v>
      </c>
      <c r="X28" s="27"/>
      <c r="Y28" s="28">
        <f>туры!Y19+V28</f>
        <v>5</v>
      </c>
      <c r="Z28" s="108" t="e">
        <f>SUM(Y28:Y31)</f>
        <v>#REF!</v>
      </c>
      <c r="AA28" s="27"/>
      <c r="AB28" s="28">
        <f>туры!AB19+Y28</f>
        <v>5.5</v>
      </c>
      <c r="AC28" s="108" t="e">
        <f>SUM(AB28:AB31)</f>
        <v>#REF!</v>
      </c>
      <c r="AD28" s="27"/>
      <c r="AE28" s="28">
        <f>туры!AE19</f>
        <v>0</v>
      </c>
      <c r="AF28" s="108">
        <f>туры!AF19</f>
        <v>11</v>
      </c>
      <c r="AG28" s="27"/>
    </row>
    <row r="29" spans="1:33" s="13" customFormat="1" ht="13.5" customHeight="1" thickBot="1">
      <c r="A29" s="114"/>
      <c r="B29" s="117"/>
      <c r="C29" s="29" t="str">
        <f>туры!C20</f>
        <v>Силантьев Александр</v>
      </c>
      <c r="D29" s="30">
        <f>туры!D20</f>
        <v>0</v>
      </c>
      <c r="E29" s="109"/>
      <c r="F29" s="111"/>
      <c r="G29" s="28">
        <f>туры!G20+D29</f>
        <v>0</v>
      </c>
      <c r="H29" s="109"/>
      <c r="I29" s="111"/>
      <c r="J29" s="28">
        <f>туры!J20+G29</f>
        <v>1</v>
      </c>
      <c r="K29" s="109"/>
      <c r="L29" s="111"/>
      <c r="M29" s="28">
        <f>туры!M20+J29</f>
        <v>2</v>
      </c>
      <c r="N29" s="109"/>
      <c r="O29" s="111"/>
      <c r="P29" s="28">
        <f>туры!P20+M29</f>
        <v>2</v>
      </c>
      <c r="Q29" s="109"/>
      <c r="R29" s="111"/>
      <c r="S29" s="28">
        <f>туры!S20+P29</f>
        <v>2</v>
      </c>
      <c r="T29" s="109"/>
      <c r="U29" s="111"/>
      <c r="V29" s="28">
        <f>туры!V20+S29</f>
        <v>3</v>
      </c>
      <c r="W29" s="109"/>
      <c r="X29" s="111"/>
      <c r="Y29" s="28">
        <f>туры!Y20+V29</f>
        <v>4</v>
      </c>
      <c r="Z29" s="109"/>
      <c r="AA29" s="111"/>
      <c r="AB29" s="28">
        <f>туры!AB20+Y29</f>
        <v>4</v>
      </c>
      <c r="AC29" s="109"/>
      <c r="AD29" s="111"/>
      <c r="AE29" s="28">
        <f>туры!AE20</f>
        <v>0</v>
      </c>
      <c r="AF29" s="109"/>
      <c r="AG29" s="111"/>
    </row>
    <row r="30" spans="1:33" s="13" customFormat="1" ht="13.5" customHeight="1" thickBot="1">
      <c r="A30" s="114"/>
      <c r="B30" s="117"/>
      <c r="C30" s="29" t="e">
        <f>туры!#REF!</f>
        <v>#REF!</v>
      </c>
      <c r="D30" s="30" t="e">
        <f>туры!#REF!</f>
        <v>#REF!</v>
      </c>
      <c r="E30" s="109"/>
      <c r="F30" s="111"/>
      <c r="G30" s="28" t="e">
        <f>туры!#REF!+D30</f>
        <v>#REF!</v>
      </c>
      <c r="H30" s="109"/>
      <c r="I30" s="111"/>
      <c r="J30" s="28" t="e">
        <f>туры!#REF!+G30</f>
        <v>#REF!</v>
      </c>
      <c r="K30" s="109"/>
      <c r="L30" s="111"/>
      <c r="M30" s="28" t="e">
        <f>туры!#REF!+J30</f>
        <v>#REF!</v>
      </c>
      <c r="N30" s="109"/>
      <c r="O30" s="111"/>
      <c r="P30" s="28" t="e">
        <f>туры!#REF!+M30</f>
        <v>#REF!</v>
      </c>
      <c r="Q30" s="109"/>
      <c r="R30" s="111"/>
      <c r="S30" s="28" t="e">
        <f>туры!#REF!+P30</f>
        <v>#REF!</v>
      </c>
      <c r="T30" s="109"/>
      <c r="U30" s="111"/>
      <c r="V30" s="28" t="e">
        <f>туры!#REF!+S30</f>
        <v>#REF!</v>
      </c>
      <c r="W30" s="109"/>
      <c r="X30" s="111"/>
      <c r="Y30" s="28" t="e">
        <f>туры!#REF!+V30</f>
        <v>#REF!</v>
      </c>
      <c r="Z30" s="109"/>
      <c r="AA30" s="111"/>
      <c r="AB30" s="28" t="e">
        <f>туры!#REF!+Y30</f>
        <v>#REF!</v>
      </c>
      <c r="AC30" s="109"/>
      <c r="AD30" s="111"/>
      <c r="AE30" s="28" t="e">
        <f>туры!#REF!</f>
        <v>#REF!</v>
      </c>
      <c r="AF30" s="109"/>
      <c r="AG30" s="111"/>
    </row>
    <row r="31" spans="1:33" s="13" customFormat="1" ht="13.5" customHeight="1" thickBot="1">
      <c r="A31" s="115"/>
      <c r="B31" s="118"/>
      <c r="C31" s="29" t="str">
        <f>туры!C21</f>
        <v>Шумилкина Елизавета</v>
      </c>
      <c r="D31" s="30">
        <f>туры!D21</f>
        <v>0</v>
      </c>
      <c r="E31" s="110"/>
      <c r="F31" s="112"/>
      <c r="G31" s="28">
        <f>туры!G21+D31</f>
        <v>1</v>
      </c>
      <c r="H31" s="110"/>
      <c r="I31" s="112"/>
      <c r="J31" s="28">
        <f>туры!J21+G31</f>
        <v>1</v>
      </c>
      <c r="K31" s="110"/>
      <c r="L31" s="112"/>
      <c r="M31" s="28">
        <f>туры!M21+J31</f>
        <v>1</v>
      </c>
      <c r="N31" s="110"/>
      <c r="O31" s="112"/>
      <c r="P31" s="28">
        <f>туры!P21+M31</f>
        <v>1</v>
      </c>
      <c r="Q31" s="110"/>
      <c r="R31" s="112"/>
      <c r="S31" s="28">
        <f>туры!S21+P31</f>
        <v>1</v>
      </c>
      <c r="T31" s="110"/>
      <c r="U31" s="112"/>
      <c r="V31" s="28">
        <f>туры!V21+S31</f>
        <v>2</v>
      </c>
      <c r="W31" s="110"/>
      <c r="X31" s="112"/>
      <c r="Y31" s="28">
        <f>туры!Y21+V31</f>
        <v>3</v>
      </c>
      <c r="Z31" s="110"/>
      <c r="AA31" s="112"/>
      <c r="AB31" s="28">
        <f>туры!AB21+Y31</f>
        <v>4</v>
      </c>
      <c r="AC31" s="110"/>
      <c r="AD31" s="112"/>
      <c r="AE31" s="28">
        <f>туры!AE21</f>
        <v>0</v>
      </c>
      <c r="AF31" s="110"/>
      <c r="AG31" s="112"/>
    </row>
    <row r="32" spans="1:33" s="13" customFormat="1" ht="13.5" customHeight="1" thickBot="1">
      <c r="A32" s="113">
        <v>8</v>
      </c>
      <c r="B32" s="116" t="str">
        <f>туры!B22</f>
        <v>Борский район</v>
      </c>
      <c r="C32" s="29" t="str">
        <f>туры!C22</f>
        <v>Багапов Дамир</v>
      </c>
      <c r="D32" s="30">
        <f>туры!D22</f>
        <v>0</v>
      </c>
      <c r="E32" s="108" t="e">
        <f>SUM(D32:D35)</f>
        <v>#REF!</v>
      </c>
      <c r="F32" s="27"/>
      <c r="G32" s="28">
        <f>туры!G22+D32</f>
        <v>0</v>
      </c>
      <c r="H32" s="108" t="e">
        <f>SUM(G32:G35)</f>
        <v>#REF!</v>
      </c>
      <c r="I32" s="27"/>
      <c r="J32" s="28">
        <f>туры!J22+G32</f>
        <v>0</v>
      </c>
      <c r="K32" s="108" t="e">
        <f>SUM(J32:J35)</f>
        <v>#REF!</v>
      </c>
      <c r="L32" s="27"/>
      <c r="M32" s="28">
        <f>туры!M22+J32</f>
        <v>1</v>
      </c>
      <c r="N32" s="108" t="e">
        <f>SUM(M32:M35)</f>
        <v>#REF!</v>
      </c>
      <c r="O32" s="27"/>
      <c r="P32" s="28">
        <f>туры!P22+M32</f>
        <v>1</v>
      </c>
      <c r="Q32" s="108" t="e">
        <f>SUM(P32:P35)</f>
        <v>#REF!</v>
      </c>
      <c r="R32" s="27"/>
      <c r="S32" s="28">
        <f>туры!S22+P32</f>
        <v>1</v>
      </c>
      <c r="T32" s="108" t="e">
        <f>SUM(S32:S35)</f>
        <v>#REF!</v>
      </c>
      <c r="U32" s="27"/>
      <c r="V32" s="28">
        <f>туры!V22+S32</f>
        <v>2</v>
      </c>
      <c r="W32" s="108" t="e">
        <f>SUM(V32:V35)</f>
        <v>#REF!</v>
      </c>
      <c r="X32" s="27"/>
      <c r="Y32" s="28">
        <f>туры!Y22+V32</f>
        <v>2</v>
      </c>
      <c r="Z32" s="108" t="e">
        <f>SUM(Y32:Y35)</f>
        <v>#REF!</v>
      </c>
      <c r="AA32" s="27"/>
      <c r="AB32" s="28">
        <f>туры!AB22+Y32</f>
        <v>3</v>
      </c>
      <c r="AC32" s="108" t="e">
        <f>SUM(AB32:AB35)</f>
        <v>#REF!</v>
      </c>
      <c r="AD32" s="27"/>
      <c r="AE32" s="28">
        <f>туры!AE22</f>
        <v>41</v>
      </c>
      <c r="AF32" s="108">
        <f>туры!AF22</f>
        <v>19</v>
      </c>
      <c r="AG32" s="27"/>
    </row>
    <row r="33" spans="1:33" s="13" customFormat="1" ht="13.5" customHeight="1" thickBot="1">
      <c r="A33" s="114"/>
      <c r="B33" s="117"/>
      <c r="C33" s="29" t="str">
        <f>туры!C23</f>
        <v>Филиппов Владимир</v>
      </c>
      <c r="D33" s="30">
        <f>туры!D23</f>
        <v>0</v>
      </c>
      <c r="E33" s="109"/>
      <c r="F33" s="111"/>
      <c r="G33" s="28">
        <f>туры!G23+D33</f>
        <v>1</v>
      </c>
      <c r="H33" s="109"/>
      <c r="I33" s="111"/>
      <c r="J33" s="28">
        <f>туры!J23+G33</f>
        <v>1</v>
      </c>
      <c r="K33" s="109"/>
      <c r="L33" s="111"/>
      <c r="M33" s="28">
        <f>туры!M23+J33</f>
        <v>1</v>
      </c>
      <c r="N33" s="109"/>
      <c r="O33" s="111"/>
      <c r="P33" s="28">
        <f>туры!P23+M33</f>
        <v>2</v>
      </c>
      <c r="Q33" s="109"/>
      <c r="R33" s="111"/>
      <c r="S33" s="28">
        <f>туры!S23+P33</f>
        <v>2</v>
      </c>
      <c r="T33" s="109"/>
      <c r="U33" s="111"/>
      <c r="V33" s="28">
        <f>туры!V23+S33</f>
        <v>2</v>
      </c>
      <c r="W33" s="109"/>
      <c r="X33" s="111"/>
      <c r="Y33" s="28">
        <f>туры!Y23+V33</f>
        <v>2</v>
      </c>
      <c r="Z33" s="109"/>
      <c r="AA33" s="111"/>
      <c r="AB33" s="28">
        <f>туры!AB23+Y33</f>
        <v>2</v>
      </c>
      <c r="AC33" s="109"/>
      <c r="AD33" s="111"/>
      <c r="AE33" s="28">
        <f>туры!AE23</f>
        <v>42</v>
      </c>
      <c r="AF33" s="109"/>
      <c r="AG33" s="111"/>
    </row>
    <row r="34" spans="1:33" s="13" customFormat="1" ht="13.5" customHeight="1" thickBot="1">
      <c r="A34" s="114"/>
      <c r="B34" s="117"/>
      <c r="C34" s="29" t="e">
        <f>туры!#REF!</f>
        <v>#REF!</v>
      </c>
      <c r="D34" s="30" t="e">
        <f>туры!#REF!</f>
        <v>#REF!</v>
      </c>
      <c r="E34" s="109"/>
      <c r="F34" s="111"/>
      <c r="G34" s="28" t="e">
        <f>туры!#REF!+D34</f>
        <v>#REF!</v>
      </c>
      <c r="H34" s="109"/>
      <c r="I34" s="111"/>
      <c r="J34" s="28" t="e">
        <f>туры!#REF!+G34</f>
        <v>#REF!</v>
      </c>
      <c r="K34" s="109"/>
      <c r="L34" s="111"/>
      <c r="M34" s="28" t="e">
        <f>туры!#REF!+J34</f>
        <v>#REF!</v>
      </c>
      <c r="N34" s="109"/>
      <c r="O34" s="111"/>
      <c r="P34" s="28" t="e">
        <f>туры!#REF!+M34</f>
        <v>#REF!</v>
      </c>
      <c r="Q34" s="109"/>
      <c r="R34" s="111"/>
      <c r="S34" s="28" t="e">
        <f>туры!#REF!+P34</f>
        <v>#REF!</v>
      </c>
      <c r="T34" s="109"/>
      <c r="U34" s="111"/>
      <c r="V34" s="28" t="e">
        <f>туры!#REF!+S34</f>
        <v>#REF!</v>
      </c>
      <c r="W34" s="109"/>
      <c r="X34" s="111"/>
      <c r="Y34" s="28" t="e">
        <f>туры!#REF!+V34</f>
        <v>#REF!</v>
      </c>
      <c r="Z34" s="109"/>
      <c r="AA34" s="111"/>
      <c r="AB34" s="28" t="e">
        <f>туры!#REF!+Y34</f>
        <v>#REF!</v>
      </c>
      <c r="AC34" s="109"/>
      <c r="AD34" s="111"/>
      <c r="AE34" s="28" t="e">
        <f>туры!#REF!</f>
        <v>#REF!</v>
      </c>
      <c r="AF34" s="109"/>
      <c r="AG34" s="111"/>
    </row>
    <row r="35" spans="1:33" s="13" customFormat="1" ht="13.5" customHeight="1" thickBot="1">
      <c r="A35" s="115"/>
      <c r="B35" s="118"/>
      <c r="C35" s="29" t="str">
        <f>туры!C24</f>
        <v>Филиппова Марина</v>
      </c>
      <c r="D35" s="30">
        <f>туры!D24</f>
        <v>0</v>
      </c>
      <c r="E35" s="110"/>
      <c r="F35" s="112"/>
      <c r="G35" s="28">
        <f>туры!G24+D35</f>
        <v>1</v>
      </c>
      <c r="H35" s="110"/>
      <c r="I35" s="112"/>
      <c r="J35" s="28">
        <f>туры!J24+G35</f>
        <v>2</v>
      </c>
      <c r="K35" s="110"/>
      <c r="L35" s="112"/>
      <c r="M35" s="28">
        <f>туры!M24+J35</f>
        <v>2</v>
      </c>
      <c r="N35" s="110"/>
      <c r="O35" s="112"/>
      <c r="P35" s="28">
        <f>туры!P24+M35</f>
        <v>3</v>
      </c>
      <c r="Q35" s="110"/>
      <c r="R35" s="112"/>
      <c r="S35" s="28">
        <f>туры!S24+P35</f>
        <v>4</v>
      </c>
      <c r="T35" s="110"/>
      <c r="U35" s="112"/>
      <c r="V35" s="28">
        <f>туры!V24+S35</f>
        <v>4.5</v>
      </c>
      <c r="W35" s="110"/>
      <c r="X35" s="112"/>
      <c r="Y35" s="28">
        <f>туры!Y24+V35</f>
        <v>4.5</v>
      </c>
      <c r="Z35" s="110"/>
      <c r="AA35" s="112"/>
      <c r="AB35" s="28">
        <f>туры!AB24+Y35</f>
        <v>4.5</v>
      </c>
      <c r="AC35" s="110"/>
      <c r="AD35" s="112"/>
      <c r="AE35" s="28">
        <f>туры!AE24</f>
        <v>10</v>
      </c>
      <c r="AF35" s="110"/>
      <c r="AG35" s="112"/>
    </row>
    <row r="36" spans="1:33" s="13" customFormat="1" ht="13.5" customHeight="1" thickBot="1">
      <c r="A36" s="113">
        <v>9</v>
      </c>
      <c r="B36" s="116" t="str">
        <f>туры!B25</f>
        <v>Красноярский район</v>
      </c>
      <c r="C36" s="29" t="str">
        <f>туры!C25</f>
        <v>Худяков Владимир</v>
      </c>
      <c r="D36" s="30">
        <f>туры!D25</f>
        <v>1</v>
      </c>
      <c r="E36" s="108" t="e">
        <f>SUM(D36:D39)</f>
        <v>#REF!</v>
      </c>
      <c r="F36" s="27"/>
      <c r="G36" s="28">
        <f>туры!G25+D36</f>
        <v>1</v>
      </c>
      <c r="H36" s="108" t="e">
        <f>SUM(G36:G39)</f>
        <v>#REF!</v>
      </c>
      <c r="I36" s="27"/>
      <c r="J36" s="28">
        <f>туры!J25+G36</f>
        <v>1</v>
      </c>
      <c r="K36" s="108" t="e">
        <f>SUM(J36:J39)</f>
        <v>#REF!</v>
      </c>
      <c r="L36" s="27"/>
      <c r="M36" s="28">
        <f>туры!M25+J36</f>
        <v>2</v>
      </c>
      <c r="N36" s="108" t="e">
        <f>SUM(M36:M39)</f>
        <v>#REF!</v>
      </c>
      <c r="O36" s="27"/>
      <c r="P36" s="28">
        <f>туры!P25+M36</f>
        <v>3</v>
      </c>
      <c r="Q36" s="108" t="e">
        <f>SUM(P36:P39)</f>
        <v>#REF!</v>
      </c>
      <c r="R36" s="27"/>
      <c r="S36" s="28">
        <f>туры!S25+P36</f>
        <v>3</v>
      </c>
      <c r="T36" s="108" t="e">
        <f>SUM(S36:S39)</f>
        <v>#REF!</v>
      </c>
      <c r="U36" s="27"/>
      <c r="V36" s="28">
        <f>туры!V25+S36</f>
        <v>3.5</v>
      </c>
      <c r="W36" s="108" t="e">
        <f>SUM(V36:V39)</f>
        <v>#REF!</v>
      </c>
      <c r="X36" s="27"/>
      <c r="Y36" s="28">
        <f>туры!Y25+V36</f>
        <v>4</v>
      </c>
      <c r="Z36" s="108" t="e">
        <f>SUM(Y36:Y39)</f>
        <v>#REF!</v>
      </c>
      <c r="AA36" s="27"/>
      <c r="AB36" s="28">
        <f>туры!AB25+Y36</f>
        <v>5</v>
      </c>
      <c r="AC36" s="108" t="e">
        <f>SUM(AB36:AB39)</f>
        <v>#REF!</v>
      </c>
      <c r="AD36" s="27"/>
      <c r="AE36" s="28">
        <f>туры!AE25</f>
        <v>0</v>
      </c>
      <c r="AF36" s="108">
        <f>туры!AF25</f>
        <v>10</v>
      </c>
      <c r="AG36" s="27"/>
    </row>
    <row r="37" spans="1:33" s="13" customFormat="1" ht="13.5" customHeight="1" thickBot="1">
      <c r="A37" s="114"/>
      <c r="B37" s="117"/>
      <c r="C37" s="29" t="str">
        <f>туры!C26</f>
        <v>Барчуков Николай</v>
      </c>
      <c r="D37" s="30">
        <f>туры!D26</f>
        <v>0.5</v>
      </c>
      <c r="E37" s="109"/>
      <c r="F37" s="111"/>
      <c r="G37" s="28">
        <f>туры!G26+D37</f>
        <v>1.5</v>
      </c>
      <c r="H37" s="109"/>
      <c r="I37" s="111"/>
      <c r="J37" s="28">
        <f>туры!J26+G37</f>
        <v>2.5</v>
      </c>
      <c r="K37" s="109"/>
      <c r="L37" s="111"/>
      <c r="M37" s="28">
        <f>туры!M26+J37</f>
        <v>2.5</v>
      </c>
      <c r="N37" s="109"/>
      <c r="O37" s="111"/>
      <c r="P37" s="28">
        <f>туры!P26+M37</f>
        <v>3.5</v>
      </c>
      <c r="Q37" s="109"/>
      <c r="R37" s="111"/>
      <c r="S37" s="28">
        <f>туры!S26+P37</f>
        <v>3.5</v>
      </c>
      <c r="T37" s="109"/>
      <c r="U37" s="111"/>
      <c r="V37" s="28">
        <f>туры!V26+S37</f>
        <v>3.5</v>
      </c>
      <c r="W37" s="109"/>
      <c r="X37" s="111"/>
      <c r="Y37" s="28">
        <f>туры!Y26+V37</f>
        <v>3.5</v>
      </c>
      <c r="Z37" s="109"/>
      <c r="AA37" s="111"/>
      <c r="AB37" s="28">
        <f>туры!AB26+Y37</f>
        <v>3.5</v>
      </c>
      <c r="AC37" s="109"/>
      <c r="AD37" s="111"/>
      <c r="AE37" s="28">
        <f>туры!AE26</f>
        <v>0</v>
      </c>
      <c r="AF37" s="109"/>
      <c r="AG37" s="111"/>
    </row>
    <row r="38" spans="1:33" s="13" customFormat="1" ht="13.5" customHeight="1" thickBot="1">
      <c r="A38" s="114"/>
      <c r="B38" s="117"/>
      <c r="C38" s="29" t="e">
        <f>туры!#REF!</f>
        <v>#REF!</v>
      </c>
      <c r="D38" s="30" t="e">
        <f>туры!#REF!</f>
        <v>#REF!</v>
      </c>
      <c r="E38" s="109"/>
      <c r="F38" s="111"/>
      <c r="G38" s="28" t="e">
        <f>туры!#REF!+D38</f>
        <v>#REF!</v>
      </c>
      <c r="H38" s="109"/>
      <c r="I38" s="111"/>
      <c r="J38" s="28" t="e">
        <f>туры!#REF!+G38</f>
        <v>#REF!</v>
      </c>
      <c r="K38" s="109"/>
      <c r="L38" s="111"/>
      <c r="M38" s="28" t="e">
        <f>туры!#REF!+J38</f>
        <v>#REF!</v>
      </c>
      <c r="N38" s="109"/>
      <c r="O38" s="111"/>
      <c r="P38" s="28" t="e">
        <f>туры!#REF!+M38</f>
        <v>#REF!</v>
      </c>
      <c r="Q38" s="109"/>
      <c r="R38" s="111"/>
      <c r="S38" s="28" t="e">
        <f>туры!#REF!+P38</f>
        <v>#REF!</v>
      </c>
      <c r="T38" s="109"/>
      <c r="U38" s="111"/>
      <c r="V38" s="28" t="e">
        <f>туры!#REF!+S38</f>
        <v>#REF!</v>
      </c>
      <c r="W38" s="109"/>
      <c r="X38" s="111"/>
      <c r="Y38" s="28" t="e">
        <f>туры!#REF!+V38</f>
        <v>#REF!</v>
      </c>
      <c r="Z38" s="109"/>
      <c r="AA38" s="111"/>
      <c r="AB38" s="28" t="e">
        <f>туры!#REF!+Y38</f>
        <v>#REF!</v>
      </c>
      <c r="AC38" s="109"/>
      <c r="AD38" s="111"/>
      <c r="AE38" s="28" t="e">
        <f>туры!#REF!</f>
        <v>#REF!</v>
      </c>
      <c r="AF38" s="109"/>
      <c r="AG38" s="111"/>
    </row>
    <row r="39" spans="1:33" s="13" customFormat="1" ht="13.5" customHeight="1" thickBot="1">
      <c r="A39" s="115"/>
      <c r="B39" s="118"/>
      <c r="C39" s="29" t="str">
        <f>туры!C27</f>
        <v>Темникова Екатерина</v>
      </c>
      <c r="D39" s="30">
        <f>туры!D27</f>
        <v>1</v>
      </c>
      <c r="E39" s="110"/>
      <c r="F39" s="112"/>
      <c r="G39" s="28">
        <f>туры!G27+D39</f>
        <v>2</v>
      </c>
      <c r="H39" s="110"/>
      <c r="I39" s="112"/>
      <c r="J39" s="28">
        <f>туры!J27+G39</f>
        <v>3</v>
      </c>
      <c r="K39" s="110"/>
      <c r="L39" s="112"/>
      <c r="M39" s="28">
        <f>туры!M27+J39</f>
        <v>3</v>
      </c>
      <c r="N39" s="110"/>
      <c r="O39" s="112"/>
      <c r="P39" s="28">
        <f>туры!P27+M39</f>
        <v>3.5</v>
      </c>
      <c r="Q39" s="110"/>
      <c r="R39" s="112"/>
      <c r="S39" s="28">
        <f>туры!S27+P39</f>
        <v>3.5</v>
      </c>
      <c r="T39" s="110"/>
      <c r="U39" s="112"/>
      <c r="V39" s="28">
        <f>туры!V27+S39</f>
        <v>4.5</v>
      </c>
      <c r="W39" s="110"/>
      <c r="X39" s="112"/>
      <c r="Y39" s="28">
        <f>туры!Y27+V39</f>
        <v>5.5</v>
      </c>
      <c r="Z39" s="110"/>
      <c r="AA39" s="112"/>
      <c r="AB39" s="28">
        <f>туры!AB27+Y39</f>
        <v>5.5</v>
      </c>
      <c r="AC39" s="110"/>
      <c r="AD39" s="112"/>
      <c r="AE39" s="28">
        <f>туры!AE27</f>
        <v>0</v>
      </c>
      <c r="AF39" s="110"/>
      <c r="AG39" s="112"/>
    </row>
    <row r="40" spans="1:33" s="13" customFormat="1" ht="13.5" customHeight="1" thickBot="1">
      <c r="A40" s="113">
        <v>10</v>
      </c>
      <c r="B40" s="116" t="str">
        <f>туры!B28</f>
        <v>Челно-Вершинский район</v>
      </c>
      <c r="C40" s="29" t="str">
        <f>туры!C28</f>
        <v>Самуткин Валерий</v>
      </c>
      <c r="D40" s="30">
        <f>туры!D28</f>
        <v>0.5</v>
      </c>
      <c r="E40" s="108" t="e">
        <f>SUM(D40:D43)</f>
        <v>#REF!</v>
      </c>
      <c r="F40" s="27"/>
      <c r="G40" s="28">
        <f>туры!G28+D40</f>
        <v>1.5</v>
      </c>
      <c r="H40" s="108" t="e">
        <f>SUM(G40:G43)</f>
        <v>#REF!</v>
      </c>
      <c r="I40" s="27"/>
      <c r="J40" s="28">
        <f>туры!J28+G40</f>
        <v>1.5</v>
      </c>
      <c r="K40" s="108" t="e">
        <f>SUM(J40:J43)</f>
        <v>#REF!</v>
      </c>
      <c r="L40" s="27"/>
      <c r="M40" s="28">
        <f>туры!M28+J40</f>
        <v>2.5</v>
      </c>
      <c r="N40" s="108" t="e">
        <f>SUM(M40:M43)</f>
        <v>#REF!</v>
      </c>
      <c r="O40" s="27"/>
      <c r="P40" s="28">
        <f>туры!P28+M40</f>
        <v>3.5</v>
      </c>
      <c r="Q40" s="108" t="e">
        <f>SUM(P40:P43)</f>
        <v>#REF!</v>
      </c>
      <c r="R40" s="27"/>
      <c r="S40" s="28">
        <f>туры!S28+P40</f>
        <v>3.5</v>
      </c>
      <c r="T40" s="108" t="e">
        <f>SUM(S40:S43)</f>
        <v>#REF!</v>
      </c>
      <c r="U40" s="27"/>
      <c r="V40" s="28">
        <f>туры!V28+S40</f>
        <v>3.5</v>
      </c>
      <c r="W40" s="108" t="e">
        <f>SUM(V40:V43)</f>
        <v>#REF!</v>
      </c>
      <c r="X40" s="27"/>
      <c r="Y40" s="28">
        <f>туры!Y28+V40</f>
        <v>4</v>
      </c>
      <c r="Z40" s="108" t="e">
        <f>SUM(Y40:Y43)</f>
        <v>#REF!</v>
      </c>
      <c r="AA40" s="27"/>
      <c r="AB40" s="28">
        <f>туры!AB28+Y40</f>
        <v>5</v>
      </c>
      <c r="AC40" s="108" t="e">
        <f>SUM(AB40:AB43)</f>
        <v>#REF!</v>
      </c>
      <c r="AD40" s="27"/>
      <c r="AE40" s="28">
        <f>туры!AE28</f>
        <v>18</v>
      </c>
      <c r="AF40" s="108">
        <f>туры!AF28</f>
        <v>16</v>
      </c>
      <c r="AG40" s="27"/>
    </row>
    <row r="41" spans="1:33" s="13" customFormat="1" ht="13.5" customHeight="1" thickBot="1">
      <c r="A41" s="114"/>
      <c r="B41" s="117"/>
      <c r="C41" s="29" t="str">
        <f>туры!C29</f>
        <v>Бикбов Гизатулла</v>
      </c>
      <c r="D41" s="30">
        <f>туры!D29</f>
        <v>0</v>
      </c>
      <c r="E41" s="109"/>
      <c r="F41" s="111"/>
      <c r="G41" s="28">
        <f>туры!G29+D41</f>
        <v>0</v>
      </c>
      <c r="H41" s="109"/>
      <c r="I41" s="111"/>
      <c r="J41" s="28">
        <f>туры!J29+G41</f>
        <v>0</v>
      </c>
      <c r="K41" s="109"/>
      <c r="L41" s="111"/>
      <c r="M41" s="28">
        <f>туры!M29+J41</f>
        <v>1</v>
      </c>
      <c r="N41" s="109"/>
      <c r="O41" s="111"/>
      <c r="P41" s="28">
        <f>туры!P29+M41</f>
        <v>1</v>
      </c>
      <c r="Q41" s="109"/>
      <c r="R41" s="111"/>
      <c r="S41" s="28">
        <f>туры!S29+P41</f>
        <v>1</v>
      </c>
      <c r="T41" s="109"/>
      <c r="U41" s="111"/>
      <c r="V41" s="28">
        <f>туры!V29+S41</f>
        <v>2</v>
      </c>
      <c r="W41" s="109"/>
      <c r="X41" s="111"/>
      <c r="Y41" s="28">
        <f>туры!Y29+V41</f>
        <v>2</v>
      </c>
      <c r="Z41" s="109"/>
      <c r="AA41" s="111"/>
      <c r="AB41" s="28">
        <f>туры!AB29+Y41</f>
        <v>2</v>
      </c>
      <c r="AC41" s="109"/>
      <c r="AD41" s="111"/>
      <c r="AE41" s="28">
        <f>туры!AE29</f>
        <v>43</v>
      </c>
      <c r="AF41" s="109"/>
      <c r="AG41" s="111"/>
    </row>
    <row r="42" spans="1:33" s="13" customFormat="1" ht="13.5" customHeight="1" thickBot="1">
      <c r="A42" s="114"/>
      <c r="B42" s="117"/>
      <c r="C42" s="29" t="e">
        <f>туры!#REF!</f>
        <v>#REF!</v>
      </c>
      <c r="D42" s="30" t="e">
        <f>туры!#REF!</f>
        <v>#REF!</v>
      </c>
      <c r="E42" s="109"/>
      <c r="F42" s="111"/>
      <c r="G42" s="28" t="e">
        <f>туры!#REF!+D42</f>
        <v>#REF!</v>
      </c>
      <c r="H42" s="109"/>
      <c r="I42" s="111"/>
      <c r="J42" s="28" t="e">
        <f>туры!#REF!+G42</f>
        <v>#REF!</v>
      </c>
      <c r="K42" s="109"/>
      <c r="L42" s="111"/>
      <c r="M42" s="28" t="e">
        <f>туры!#REF!+J42</f>
        <v>#REF!</v>
      </c>
      <c r="N42" s="109"/>
      <c r="O42" s="111"/>
      <c r="P42" s="28" t="e">
        <f>туры!#REF!+M42</f>
        <v>#REF!</v>
      </c>
      <c r="Q42" s="109"/>
      <c r="R42" s="111"/>
      <c r="S42" s="28" t="e">
        <f>туры!#REF!+P42</f>
        <v>#REF!</v>
      </c>
      <c r="T42" s="109"/>
      <c r="U42" s="111"/>
      <c r="V42" s="28" t="e">
        <f>туры!#REF!+S42</f>
        <v>#REF!</v>
      </c>
      <c r="W42" s="109"/>
      <c r="X42" s="111"/>
      <c r="Y42" s="28" t="e">
        <f>туры!#REF!+V42</f>
        <v>#REF!</v>
      </c>
      <c r="Z42" s="109"/>
      <c r="AA42" s="111"/>
      <c r="AB42" s="28" t="e">
        <f>туры!#REF!+Y42</f>
        <v>#REF!</v>
      </c>
      <c r="AC42" s="109"/>
      <c r="AD42" s="111"/>
      <c r="AE42" s="28" t="e">
        <f>туры!#REF!</f>
        <v>#REF!</v>
      </c>
      <c r="AF42" s="109"/>
      <c r="AG42" s="111"/>
    </row>
    <row r="43" spans="1:33" s="13" customFormat="1" ht="13.5" customHeight="1" thickBot="1">
      <c r="A43" s="115"/>
      <c r="B43" s="118"/>
      <c r="C43" s="29" t="str">
        <f>туры!C30</f>
        <v>Дунаева Галина</v>
      </c>
      <c r="D43" s="30">
        <f>туры!D30</f>
        <v>0</v>
      </c>
      <c r="E43" s="110"/>
      <c r="F43" s="112"/>
      <c r="G43" s="28">
        <f>туры!G30+D43</f>
        <v>0</v>
      </c>
      <c r="H43" s="110"/>
      <c r="I43" s="112"/>
      <c r="J43" s="28">
        <f>туры!J30+G43</f>
        <v>0</v>
      </c>
      <c r="K43" s="110"/>
      <c r="L43" s="112"/>
      <c r="M43" s="28">
        <f>туры!M30+J43</f>
        <v>1</v>
      </c>
      <c r="N43" s="110"/>
      <c r="O43" s="112"/>
      <c r="P43" s="28">
        <f>туры!P30+M43</f>
        <v>2</v>
      </c>
      <c r="Q43" s="110"/>
      <c r="R43" s="112"/>
      <c r="S43" s="28">
        <f>туры!S30+P43</f>
        <v>2</v>
      </c>
      <c r="T43" s="110"/>
      <c r="U43" s="112"/>
      <c r="V43" s="28">
        <f>туры!V30+S43</f>
        <v>3</v>
      </c>
      <c r="W43" s="110"/>
      <c r="X43" s="112"/>
      <c r="Y43" s="28">
        <f>туры!Y30+V43</f>
        <v>4</v>
      </c>
      <c r="Z43" s="110"/>
      <c r="AA43" s="112"/>
      <c r="AB43" s="28">
        <f>туры!AB30+Y43</f>
        <v>4.5</v>
      </c>
      <c r="AC43" s="110"/>
      <c r="AD43" s="112"/>
      <c r="AE43" s="28">
        <f>туры!AE30</f>
        <v>13</v>
      </c>
      <c r="AF43" s="110"/>
      <c r="AG43" s="112"/>
    </row>
    <row r="44" spans="1:33" s="13" customFormat="1" ht="13.5" customHeight="1" thickBot="1">
      <c r="A44" s="113">
        <v>11</v>
      </c>
      <c r="B44" s="116" t="str">
        <f>туры!B31</f>
        <v>Камышлинский район</v>
      </c>
      <c r="C44" s="29" t="str">
        <f>туры!C31</f>
        <v>Камалтдинов Борис</v>
      </c>
      <c r="D44" s="30">
        <f>туры!D31</f>
        <v>0</v>
      </c>
      <c r="E44" s="108" t="e">
        <f>SUM(D44:D47)</f>
        <v>#REF!</v>
      </c>
      <c r="F44" s="27"/>
      <c r="G44" s="28">
        <f>туры!G31+D44</f>
        <v>0.5</v>
      </c>
      <c r="H44" s="108" t="e">
        <f>SUM(G44:G47)</f>
        <v>#REF!</v>
      </c>
      <c r="I44" s="27"/>
      <c r="J44" s="28">
        <f>туры!J31+G44</f>
        <v>1.5</v>
      </c>
      <c r="K44" s="108" t="e">
        <f>SUM(J44:J47)</f>
        <v>#REF!</v>
      </c>
      <c r="L44" s="27"/>
      <c r="M44" s="28">
        <f>туры!M31+J44</f>
        <v>2.5</v>
      </c>
      <c r="N44" s="108" t="e">
        <f>SUM(M44:M47)</f>
        <v>#REF!</v>
      </c>
      <c r="O44" s="27"/>
      <c r="P44" s="28">
        <f>туры!P31+M44</f>
        <v>2.5</v>
      </c>
      <c r="Q44" s="108" t="e">
        <f>SUM(P44:P47)</f>
        <v>#REF!</v>
      </c>
      <c r="R44" s="27"/>
      <c r="S44" s="28">
        <f>туры!S31+P44</f>
        <v>3</v>
      </c>
      <c r="T44" s="108" t="e">
        <f>SUM(S44:S47)</f>
        <v>#REF!</v>
      </c>
      <c r="U44" s="27"/>
      <c r="V44" s="28">
        <f>туры!V31+S44</f>
        <v>3.5</v>
      </c>
      <c r="W44" s="108" t="e">
        <f>SUM(V44:V47)</f>
        <v>#REF!</v>
      </c>
      <c r="X44" s="27"/>
      <c r="Y44" s="28">
        <f>туры!Y31+V44</f>
        <v>4</v>
      </c>
      <c r="Z44" s="108" t="e">
        <f>SUM(Y44:Y47)</f>
        <v>#REF!</v>
      </c>
      <c r="AA44" s="27"/>
      <c r="AB44" s="28">
        <f>туры!AB31+Y44</f>
        <v>5</v>
      </c>
      <c r="AC44" s="108" t="e">
        <f>SUM(AB44:AB47)</f>
        <v>#REF!</v>
      </c>
      <c r="AD44" s="27"/>
      <c r="AE44" s="28">
        <f>туры!AE31</f>
        <v>17</v>
      </c>
      <c r="AF44" s="108">
        <f>туры!AF31</f>
        <v>12</v>
      </c>
      <c r="AG44" s="27"/>
    </row>
    <row r="45" spans="1:33" s="13" customFormat="1" ht="13.5" customHeight="1" thickBot="1">
      <c r="A45" s="114"/>
      <c r="B45" s="117"/>
      <c r="C45" s="29" t="str">
        <f>туры!C32</f>
        <v>Сиразутдинов Камиль</v>
      </c>
      <c r="D45" s="30">
        <f>туры!D32</f>
        <v>0</v>
      </c>
      <c r="E45" s="109"/>
      <c r="F45" s="111"/>
      <c r="G45" s="28">
        <f>туры!G32+D45</f>
        <v>1</v>
      </c>
      <c r="H45" s="109"/>
      <c r="I45" s="111"/>
      <c r="J45" s="28">
        <f>туры!J32+G45</f>
        <v>2</v>
      </c>
      <c r="K45" s="109"/>
      <c r="L45" s="111"/>
      <c r="M45" s="28">
        <f>туры!M32+J45</f>
        <v>2</v>
      </c>
      <c r="N45" s="109"/>
      <c r="O45" s="111"/>
      <c r="P45" s="28">
        <f>туры!P32+M45</f>
        <v>2</v>
      </c>
      <c r="Q45" s="109"/>
      <c r="R45" s="111"/>
      <c r="S45" s="28">
        <f>туры!S32+P45</f>
        <v>3</v>
      </c>
      <c r="T45" s="109"/>
      <c r="U45" s="111"/>
      <c r="V45" s="28">
        <f>туры!V32+S45</f>
        <v>3</v>
      </c>
      <c r="W45" s="109"/>
      <c r="X45" s="111"/>
      <c r="Y45" s="28">
        <f>туры!Y32+V45</f>
        <v>3</v>
      </c>
      <c r="Z45" s="109"/>
      <c r="AA45" s="111"/>
      <c r="AB45" s="28">
        <f>туры!AB32+Y45</f>
        <v>4</v>
      </c>
      <c r="AC45" s="109"/>
      <c r="AD45" s="111"/>
      <c r="AE45" s="28">
        <f>туры!AE32</f>
        <v>28</v>
      </c>
      <c r="AF45" s="109"/>
      <c r="AG45" s="111"/>
    </row>
    <row r="46" spans="1:33" s="13" customFormat="1" ht="13.5" customHeight="1" thickBot="1">
      <c r="A46" s="114"/>
      <c r="B46" s="117"/>
      <c r="C46" s="29" t="e">
        <f>туры!#REF!</f>
        <v>#REF!</v>
      </c>
      <c r="D46" s="30" t="e">
        <f>туры!#REF!</f>
        <v>#REF!</v>
      </c>
      <c r="E46" s="109"/>
      <c r="F46" s="111"/>
      <c r="G46" s="28" t="e">
        <f>туры!#REF!+D46</f>
        <v>#REF!</v>
      </c>
      <c r="H46" s="109"/>
      <c r="I46" s="111"/>
      <c r="J46" s="28" t="e">
        <f>туры!#REF!+G46</f>
        <v>#REF!</v>
      </c>
      <c r="K46" s="109"/>
      <c r="L46" s="111"/>
      <c r="M46" s="28" t="e">
        <f>туры!#REF!+J46</f>
        <v>#REF!</v>
      </c>
      <c r="N46" s="109"/>
      <c r="O46" s="111"/>
      <c r="P46" s="28" t="e">
        <f>туры!#REF!+M46</f>
        <v>#REF!</v>
      </c>
      <c r="Q46" s="109"/>
      <c r="R46" s="111"/>
      <c r="S46" s="28" t="e">
        <f>туры!#REF!+P46</f>
        <v>#REF!</v>
      </c>
      <c r="T46" s="109"/>
      <c r="U46" s="111"/>
      <c r="V46" s="28" t="e">
        <f>туры!#REF!+S46</f>
        <v>#REF!</v>
      </c>
      <c r="W46" s="109"/>
      <c r="X46" s="111"/>
      <c r="Y46" s="28" t="e">
        <f>туры!#REF!+V46</f>
        <v>#REF!</v>
      </c>
      <c r="Z46" s="109"/>
      <c r="AA46" s="111"/>
      <c r="AB46" s="28" t="e">
        <f>туры!#REF!+Y46</f>
        <v>#REF!</v>
      </c>
      <c r="AC46" s="109"/>
      <c r="AD46" s="111"/>
      <c r="AE46" s="28" t="e">
        <f>туры!#REF!</f>
        <v>#REF!</v>
      </c>
      <c r="AF46" s="109"/>
      <c r="AG46" s="111"/>
    </row>
    <row r="47" spans="1:33" s="13" customFormat="1" ht="13.5" customHeight="1" thickBot="1">
      <c r="A47" s="115"/>
      <c r="B47" s="118"/>
      <c r="C47" s="29" t="str">
        <f>туры!C33</f>
        <v>Гарифуллина Алина</v>
      </c>
      <c r="D47" s="30">
        <f>туры!D33</f>
        <v>0</v>
      </c>
      <c r="E47" s="110"/>
      <c r="F47" s="112"/>
      <c r="G47" s="28">
        <f>туры!G33+D47</f>
        <v>0</v>
      </c>
      <c r="H47" s="110"/>
      <c r="I47" s="112"/>
      <c r="J47" s="28">
        <f>туры!J33+G47</f>
        <v>1</v>
      </c>
      <c r="K47" s="110"/>
      <c r="L47" s="112"/>
      <c r="M47" s="28">
        <f>туры!M33+J47</f>
        <v>2</v>
      </c>
      <c r="N47" s="110"/>
      <c r="O47" s="112"/>
      <c r="P47" s="28">
        <f>туры!P33+M47</f>
        <v>2</v>
      </c>
      <c r="Q47" s="110"/>
      <c r="R47" s="112"/>
      <c r="S47" s="28">
        <f>туры!S33+P47</f>
        <v>3</v>
      </c>
      <c r="T47" s="110"/>
      <c r="U47" s="112"/>
      <c r="V47" s="28">
        <f>туры!V33+S47</f>
        <v>3</v>
      </c>
      <c r="W47" s="110"/>
      <c r="X47" s="112"/>
      <c r="Y47" s="28">
        <f>туры!Y33+V47</f>
        <v>4</v>
      </c>
      <c r="Z47" s="110"/>
      <c r="AA47" s="112"/>
      <c r="AB47" s="28">
        <f>туры!AB33+Y47</f>
        <v>4</v>
      </c>
      <c r="AC47" s="110"/>
      <c r="AD47" s="112"/>
      <c r="AE47" s="28">
        <f>туры!AE33</f>
        <v>14</v>
      </c>
      <c r="AF47" s="110"/>
      <c r="AG47" s="112"/>
    </row>
    <row r="48" spans="1:33" s="13" customFormat="1" ht="13.5" customHeight="1" thickBot="1">
      <c r="A48" s="113">
        <v>12</v>
      </c>
      <c r="B48" s="116" t="str">
        <f>туры!B34</f>
        <v>Нефтегорский район</v>
      </c>
      <c r="C48" s="29" t="str">
        <f>туры!C34</f>
        <v>Алеев Вячеслав</v>
      </c>
      <c r="D48" s="30">
        <f>туры!D34</f>
        <v>0</v>
      </c>
      <c r="E48" s="108" t="e">
        <f>SUM(D48:D51)</f>
        <v>#REF!</v>
      </c>
      <c r="F48" s="27"/>
      <c r="G48" s="28">
        <f>туры!G34+D48</f>
        <v>1</v>
      </c>
      <c r="H48" s="108" t="e">
        <f>SUM(G48:G51)</f>
        <v>#REF!</v>
      </c>
      <c r="I48" s="27"/>
      <c r="J48" s="28">
        <f>туры!J34+G48</f>
        <v>2</v>
      </c>
      <c r="K48" s="108" t="e">
        <f>SUM(J48:J51)</f>
        <v>#REF!</v>
      </c>
      <c r="L48" s="27"/>
      <c r="M48" s="28">
        <f>туры!M34+J48</f>
        <v>2</v>
      </c>
      <c r="N48" s="108" t="e">
        <f>SUM(M48:M51)</f>
        <v>#REF!</v>
      </c>
      <c r="O48" s="27"/>
      <c r="P48" s="28">
        <f>туры!P34+M48</f>
        <v>3</v>
      </c>
      <c r="Q48" s="108" t="e">
        <f>SUM(P48:P51)</f>
        <v>#REF!</v>
      </c>
      <c r="R48" s="27"/>
      <c r="S48" s="28">
        <f>туры!S34+P48</f>
        <v>3</v>
      </c>
      <c r="T48" s="108" t="e">
        <f>SUM(S48:S51)</f>
        <v>#REF!</v>
      </c>
      <c r="U48" s="27"/>
      <c r="V48" s="28">
        <f>туры!V34+S48</f>
        <v>4</v>
      </c>
      <c r="W48" s="108" t="e">
        <f>SUM(V48:V51)</f>
        <v>#REF!</v>
      </c>
      <c r="X48" s="27"/>
      <c r="Y48" s="28">
        <f>туры!Y34+V48</f>
        <v>4</v>
      </c>
      <c r="Z48" s="108" t="e">
        <f>SUM(Y48:Y51)</f>
        <v>#REF!</v>
      </c>
      <c r="AA48" s="27"/>
      <c r="AB48" s="28">
        <f>туры!AB34+Y48</f>
        <v>4</v>
      </c>
      <c r="AC48" s="108" t="e">
        <f>SUM(AB48:AB51)</f>
        <v>#REF!</v>
      </c>
      <c r="AD48" s="27"/>
      <c r="AE48" s="28">
        <f>туры!AE34</f>
        <v>25</v>
      </c>
      <c r="AF48" s="108">
        <f>туры!AF34</f>
        <v>8</v>
      </c>
      <c r="AG48" s="27"/>
    </row>
    <row r="49" spans="1:33" s="13" customFormat="1" ht="13.5" customHeight="1" thickBot="1">
      <c r="A49" s="114"/>
      <c r="B49" s="117"/>
      <c r="C49" s="29" t="str">
        <f>туры!C35</f>
        <v>Василенко Алексей</v>
      </c>
      <c r="D49" s="30">
        <f>туры!D35</f>
        <v>1</v>
      </c>
      <c r="E49" s="109"/>
      <c r="F49" s="111"/>
      <c r="G49" s="28">
        <f>туры!G35+D49</f>
        <v>2</v>
      </c>
      <c r="H49" s="109"/>
      <c r="I49" s="111"/>
      <c r="J49" s="28">
        <f>туры!J35+G49</f>
        <v>3</v>
      </c>
      <c r="K49" s="109"/>
      <c r="L49" s="111"/>
      <c r="M49" s="28">
        <f>туры!M35+J49</f>
        <v>3</v>
      </c>
      <c r="N49" s="109"/>
      <c r="O49" s="111"/>
      <c r="P49" s="28">
        <f>туры!P35+M49</f>
        <v>3</v>
      </c>
      <c r="Q49" s="109"/>
      <c r="R49" s="111"/>
      <c r="S49" s="28">
        <f>туры!S35+P49</f>
        <v>4</v>
      </c>
      <c r="T49" s="109"/>
      <c r="U49" s="111"/>
      <c r="V49" s="28">
        <f>туры!V35+S49</f>
        <v>5</v>
      </c>
      <c r="W49" s="109"/>
      <c r="X49" s="111"/>
      <c r="Y49" s="28">
        <f>туры!Y35+V49</f>
        <v>5</v>
      </c>
      <c r="Z49" s="109"/>
      <c r="AA49" s="111"/>
      <c r="AB49" s="28">
        <f>туры!AB35+Y49</f>
        <v>6</v>
      </c>
      <c r="AC49" s="109"/>
      <c r="AD49" s="111"/>
      <c r="AE49" s="28">
        <f>туры!AE35</f>
        <v>7</v>
      </c>
      <c r="AF49" s="109"/>
      <c r="AG49" s="111"/>
    </row>
    <row r="50" spans="1:33" s="13" customFormat="1" ht="13.5" customHeight="1" thickBot="1">
      <c r="A50" s="114"/>
      <c r="B50" s="117"/>
      <c r="C50" s="29" t="e">
        <f>туры!#REF!</f>
        <v>#REF!</v>
      </c>
      <c r="D50" s="30" t="e">
        <f>туры!#REF!</f>
        <v>#REF!</v>
      </c>
      <c r="E50" s="109"/>
      <c r="F50" s="111"/>
      <c r="G50" s="28" t="e">
        <f>туры!#REF!+D50</f>
        <v>#REF!</v>
      </c>
      <c r="H50" s="109"/>
      <c r="I50" s="111"/>
      <c r="J50" s="28" t="e">
        <f>туры!#REF!+G50</f>
        <v>#REF!</v>
      </c>
      <c r="K50" s="109"/>
      <c r="L50" s="111"/>
      <c r="M50" s="28" t="e">
        <f>туры!#REF!+J50</f>
        <v>#REF!</v>
      </c>
      <c r="N50" s="109"/>
      <c r="O50" s="111"/>
      <c r="P50" s="28" t="e">
        <f>туры!#REF!+M50</f>
        <v>#REF!</v>
      </c>
      <c r="Q50" s="109"/>
      <c r="R50" s="111"/>
      <c r="S50" s="28" t="e">
        <f>туры!#REF!+P50</f>
        <v>#REF!</v>
      </c>
      <c r="T50" s="109"/>
      <c r="U50" s="111"/>
      <c r="V50" s="28" t="e">
        <f>туры!#REF!+S50</f>
        <v>#REF!</v>
      </c>
      <c r="W50" s="109"/>
      <c r="X50" s="111"/>
      <c r="Y50" s="28" t="e">
        <f>туры!#REF!+V50</f>
        <v>#REF!</v>
      </c>
      <c r="Z50" s="109"/>
      <c r="AA50" s="111"/>
      <c r="AB50" s="28" t="e">
        <f>туры!#REF!+Y50</f>
        <v>#REF!</v>
      </c>
      <c r="AC50" s="109"/>
      <c r="AD50" s="111"/>
      <c r="AE50" s="28" t="e">
        <f>туры!#REF!</f>
        <v>#REF!</v>
      </c>
      <c r="AF50" s="109"/>
      <c r="AG50" s="111"/>
    </row>
    <row r="51" spans="1:33" s="13" customFormat="1" ht="13.5" customHeight="1" thickBot="1">
      <c r="A51" s="115"/>
      <c r="B51" s="118"/>
      <c r="C51" s="29" t="str">
        <f>туры!C36</f>
        <v>Алеева Татьяна</v>
      </c>
      <c r="D51" s="30">
        <f>туры!D36</f>
        <v>0</v>
      </c>
      <c r="E51" s="110"/>
      <c r="F51" s="112"/>
      <c r="G51" s="28">
        <f>туры!G36+D51</f>
        <v>0</v>
      </c>
      <c r="H51" s="110"/>
      <c r="I51" s="112"/>
      <c r="J51" s="28">
        <f>туры!J36+G51</f>
        <v>1</v>
      </c>
      <c r="K51" s="110"/>
      <c r="L51" s="112"/>
      <c r="M51" s="28">
        <f>туры!M36+J51</f>
        <v>2</v>
      </c>
      <c r="N51" s="110"/>
      <c r="O51" s="112"/>
      <c r="P51" s="28">
        <f>туры!P36+M51</f>
        <v>3</v>
      </c>
      <c r="Q51" s="110"/>
      <c r="R51" s="112"/>
      <c r="S51" s="28">
        <f>туры!S36+P51</f>
        <v>4</v>
      </c>
      <c r="T51" s="110"/>
      <c r="U51" s="112"/>
      <c r="V51" s="28">
        <f>туры!V36+S51</f>
        <v>5</v>
      </c>
      <c r="W51" s="110"/>
      <c r="X51" s="112"/>
      <c r="Y51" s="28">
        <f>туры!Y36+V51</f>
        <v>5</v>
      </c>
      <c r="Z51" s="110"/>
      <c r="AA51" s="112"/>
      <c r="AB51" s="28">
        <f>туры!AB36+Y51</f>
        <v>5</v>
      </c>
      <c r="AC51" s="110"/>
      <c r="AD51" s="112"/>
      <c r="AE51" s="28">
        <f>туры!AE36</f>
        <v>7</v>
      </c>
      <c r="AF51" s="110"/>
      <c r="AG51" s="112"/>
    </row>
    <row r="52" spans="1:33" s="13" customFormat="1" ht="13.5" customHeight="1" thickBot="1">
      <c r="A52" s="113">
        <v>13</v>
      </c>
      <c r="B52" s="116" t="str">
        <f>туры!B37</f>
        <v>Волжский район</v>
      </c>
      <c r="C52" s="29" t="str">
        <f>туры!C37</f>
        <v>Матюнин Иван</v>
      </c>
      <c r="D52" s="30">
        <f>туры!D37</f>
        <v>1</v>
      </c>
      <c r="E52" s="108" t="e">
        <f>SUM(D52:D55)</f>
        <v>#REF!</v>
      </c>
      <c r="F52" s="27"/>
      <c r="G52" s="28">
        <f>туры!G37+D52</f>
        <v>1</v>
      </c>
      <c r="H52" s="108" t="e">
        <f>SUM(G52:G55)</f>
        <v>#REF!</v>
      </c>
      <c r="I52" s="27"/>
      <c r="J52" s="28">
        <f>туры!J37+G52</f>
        <v>2</v>
      </c>
      <c r="K52" s="108" t="e">
        <f>SUM(J52:J55)</f>
        <v>#REF!</v>
      </c>
      <c r="L52" s="27"/>
      <c r="M52" s="28">
        <f>туры!M37+J52</f>
        <v>2</v>
      </c>
      <c r="N52" s="108" t="e">
        <f>SUM(M52:M55)</f>
        <v>#REF!</v>
      </c>
      <c r="O52" s="27"/>
      <c r="P52" s="28">
        <f>туры!P37+M52</f>
        <v>3</v>
      </c>
      <c r="Q52" s="108" t="e">
        <f>SUM(P52:P55)</f>
        <v>#REF!</v>
      </c>
      <c r="R52" s="27"/>
      <c r="S52" s="28">
        <f>туры!S37+P52</f>
        <v>3.5</v>
      </c>
      <c r="T52" s="108" t="e">
        <f>SUM(S52:S55)</f>
        <v>#REF!</v>
      </c>
      <c r="U52" s="27"/>
      <c r="V52" s="28">
        <f>туры!V37+S52</f>
        <v>4.5</v>
      </c>
      <c r="W52" s="108" t="e">
        <f>SUM(V52:V55)</f>
        <v>#REF!</v>
      </c>
      <c r="X52" s="27"/>
      <c r="Y52" s="28">
        <f>туры!Y37+V52</f>
        <v>5.5</v>
      </c>
      <c r="Z52" s="108" t="e">
        <f>SUM(Y52:Y55)</f>
        <v>#REF!</v>
      </c>
      <c r="AA52" s="27"/>
      <c r="AB52" s="28">
        <f>туры!AB37+Y52</f>
        <v>6.5</v>
      </c>
      <c r="AC52" s="108" t="e">
        <f>SUM(AB52:AB55)</f>
        <v>#REF!</v>
      </c>
      <c r="AD52" s="27"/>
      <c r="AE52" s="28">
        <f>туры!AE37</f>
        <v>0</v>
      </c>
      <c r="AF52" s="108">
        <f>туры!AF37</f>
        <v>2</v>
      </c>
      <c r="AG52" s="27"/>
    </row>
    <row r="53" spans="1:33" s="13" customFormat="1" ht="13.5" customHeight="1" thickBot="1">
      <c r="A53" s="114"/>
      <c r="B53" s="117"/>
      <c r="C53" s="29" t="str">
        <f>туры!C38</f>
        <v>Власенко Николай</v>
      </c>
      <c r="D53" s="30">
        <f>туры!D38</f>
        <v>0.5</v>
      </c>
      <c r="E53" s="109"/>
      <c r="F53" s="111"/>
      <c r="G53" s="28">
        <f>туры!G38+D53</f>
        <v>1.5</v>
      </c>
      <c r="H53" s="109"/>
      <c r="I53" s="111"/>
      <c r="J53" s="28">
        <f>туры!J38+G53</f>
        <v>1.5</v>
      </c>
      <c r="K53" s="109"/>
      <c r="L53" s="111"/>
      <c r="M53" s="28">
        <f>туры!M38+J53</f>
        <v>2.5</v>
      </c>
      <c r="N53" s="109"/>
      <c r="O53" s="111"/>
      <c r="P53" s="28">
        <f>туры!P38+M53</f>
        <v>3.5</v>
      </c>
      <c r="Q53" s="109"/>
      <c r="R53" s="111"/>
      <c r="S53" s="28">
        <f>туры!S38+P53</f>
        <v>3.5</v>
      </c>
      <c r="T53" s="109"/>
      <c r="U53" s="111"/>
      <c r="V53" s="28">
        <f>туры!V38+S53</f>
        <v>4.5</v>
      </c>
      <c r="W53" s="109"/>
      <c r="X53" s="111"/>
      <c r="Y53" s="28">
        <f>туры!Y38+V53</f>
        <v>5.5</v>
      </c>
      <c r="Z53" s="109"/>
      <c r="AA53" s="111"/>
      <c r="AB53" s="28">
        <f>туры!AB38+Y53</f>
        <v>6.5</v>
      </c>
      <c r="AC53" s="109"/>
      <c r="AD53" s="111"/>
      <c r="AE53" s="28">
        <f>туры!AE38</f>
        <v>0</v>
      </c>
      <c r="AF53" s="109"/>
      <c r="AG53" s="111"/>
    </row>
    <row r="54" spans="1:33" s="13" customFormat="1" ht="13.5" customHeight="1" thickBot="1">
      <c r="A54" s="114"/>
      <c r="B54" s="117"/>
      <c r="C54" s="29" t="e">
        <f>туры!#REF!</f>
        <v>#REF!</v>
      </c>
      <c r="D54" s="30" t="e">
        <f>туры!#REF!</f>
        <v>#REF!</v>
      </c>
      <c r="E54" s="109"/>
      <c r="F54" s="111"/>
      <c r="G54" s="28" t="e">
        <f>туры!#REF!+D54</f>
        <v>#REF!</v>
      </c>
      <c r="H54" s="109"/>
      <c r="I54" s="111"/>
      <c r="J54" s="28" t="e">
        <f>туры!#REF!+G54</f>
        <v>#REF!</v>
      </c>
      <c r="K54" s="109"/>
      <c r="L54" s="111"/>
      <c r="M54" s="28" t="e">
        <f>туры!#REF!+J54</f>
        <v>#REF!</v>
      </c>
      <c r="N54" s="109"/>
      <c r="O54" s="111"/>
      <c r="P54" s="28" t="e">
        <f>туры!#REF!+M54</f>
        <v>#REF!</v>
      </c>
      <c r="Q54" s="109"/>
      <c r="R54" s="111"/>
      <c r="S54" s="28" t="e">
        <f>туры!#REF!+P54</f>
        <v>#REF!</v>
      </c>
      <c r="T54" s="109"/>
      <c r="U54" s="111"/>
      <c r="V54" s="28" t="e">
        <f>туры!#REF!+S54</f>
        <v>#REF!</v>
      </c>
      <c r="W54" s="109"/>
      <c r="X54" s="111"/>
      <c r="Y54" s="28" t="e">
        <f>туры!#REF!+V54</f>
        <v>#REF!</v>
      </c>
      <c r="Z54" s="109"/>
      <c r="AA54" s="111"/>
      <c r="AB54" s="28" t="e">
        <f>туры!#REF!+Y54</f>
        <v>#REF!</v>
      </c>
      <c r="AC54" s="109"/>
      <c r="AD54" s="111"/>
      <c r="AE54" s="28" t="e">
        <f>туры!#REF!</f>
        <v>#REF!</v>
      </c>
      <c r="AF54" s="109"/>
      <c r="AG54" s="111"/>
    </row>
    <row r="55" spans="1:33" s="13" customFormat="1" ht="13.5" customHeight="1" thickBot="1">
      <c r="A55" s="115"/>
      <c r="B55" s="118"/>
      <c r="C55" s="29" t="str">
        <f>туры!C39</f>
        <v>Копелян Зоя</v>
      </c>
      <c r="D55" s="30">
        <f>туры!D39</f>
        <v>1</v>
      </c>
      <c r="E55" s="110"/>
      <c r="F55" s="112"/>
      <c r="G55" s="28">
        <f>туры!G39+D55</f>
        <v>1</v>
      </c>
      <c r="H55" s="110"/>
      <c r="I55" s="112"/>
      <c r="J55" s="28">
        <f>туры!J39+G55</f>
        <v>2</v>
      </c>
      <c r="K55" s="110"/>
      <c r="L55" s="112"/>
      <c r="M55" s="28">
        <f>туры!M39+J55</f>
        <v>3</v>
      </c>
      <c r="N55" s="110"/>
      <c r="O55" s="112"/>
      <c r="P55" s="28">
        <f>туры!P39+M55</f>
        <v>3.5</v>
      </c>
      <c r="Q55" s="110"/>
      <c r="R55" s="112"/>
      <c r="S55" s="28">
        <f>туры!S39+P55</f>
        <v>3.5</v>
      </c>
      <c r="T55" s="110"/>
      <c r="U55" s="112"/>
      <c r="V55" s="28">
        <f>туры!V39+S55</f>
        <v>4.5</v>
      </c>
      <c r="W55" s="110"/>
      <c r="X55" s="112"/>
      <c r="Y55" s="28">
        <f>туры!Y39+V55</f>
        <v>5.5</v>
      </c>
      <c r="Z55" s="110"/>
      <c r="AA55" s="112"/>
      <c r="AB55" s="28">
        <f>туры!AB39+Y55</f>
        <v>6.5</v>
      </c>
      <c r="AC55" s="110"/>
      <c r="AD55" s="112"/>
      <c r="AE55" s="28">
        <f>туры!AE39</f>
        <v>0</v>
      </c>
      <c r="AF55" s="110"/>
      <c r="AG55" s="112"/>
    </row>
    <row r="56" spans="1:33" s="13" customFormat="1" ht="13.5" customHeight="1" thickBot="1">
      <c r="A56" s="113">
        <v>14</v>
      </c>
      <c r="B56" s="116" t="str">
        <f>туры!B40</f>
        <v>Большеглушицкий район</v>
      </c>
      <c r="C56" s="29" t="str">
        <f>туры!C40</f>
        <v>Александров Сергей</v>
      </c>
      <c r="D56" s="30">
        <f>туры!D40</f>
        <v>0</v>
      </c>
      <c r="E56" s="108" t="e">
        <f>SUM(D56:D59)</f>
        <v>#REF!</v>
      </c>
      <c r="F56" s="27"/>
      <c r="G56" s="28">
        <f>туры!G40+D56</f>
        <v>1</v>
      </c>
      <c r="H56" s="108" t="e">
        <f>SUM(G56:G59)</f>
        <v>#REF!</v>
      </c>
      <c r="I56" s="27"/>
      <c r="J56" s="28">
        <f>туры!J40+G56</f>
        <v>1</v>
      </c>
      <c r="K56" s="108" t="e">
        <f>SUM(J56:J59)</f>
        <v>#REF!</v>
      </c>
      <c r="L56" s="27"/>
      <c r="M56" s="28">
        <f>туры!M40+J56</f>
        <v>1</v>
      </c>
      <c r="N56" s="108" t="e">
        <f>SUM(M56:M59)</f>
        <v>#REF!</v>
      </c>
      <c r="O56" s="27"/>
      <c r="P56" s="28">
        <f>туры!P40+M56</f>
        <v>1</v>
      </c>
      <c r="Q56" s="108" t="e">
        <f>SUM(P56:P59)</f>
        <v>#REF!</v>
      </c>
      <c r="R56" s="27"/>
      <c r="S56" s="28">
        <f>туры!S40+P56</f>
        <v>2</v>
      </c>
      <c r="T56" s="108" t="e">
        <f>SUM(S56:S59)</f>
        <v>#REF!</v>
      </c>
      <c r="U56" s="27"/>
      <c r="V56" s="28">
        <f>туры!V40+S56</f>
        <v>3</v>
      </c>
      <c r="W56" s="108" t="e">
        <f>SUM(V56:V59)</f>
        <v>#REF!</v>
      </c>
      <c r="X56" s="27"/>
      <c r="Y56" s="28">
        <f>туры!Y40+V56</f>
        <v>4</v>
      </c>
      <c r="Z56" s="108" t="e">
        <f>SUM(Y56:Y59)</f>
        <v>#REF!</v>
      </c>
      <c r="AA56" s="27"/>
      <c r="AB56" s="28">
        <f>туры!AB40+Y56</f>
        <v>4</v>
      </c>
      <c r="AC56" s="108" t="e">
        <f>SUM(AB56:AB59)</f>
        <v>#REF!</v>
      </c>
      <c r="AD56" s="27"/>
      <c r="AE56" s="28">
        <f>туры!AE40</f>
        <v>0</v>
      </c>
      <c r="AF56" s="108">
        <f>туры!AF40</f>
        <v>18</v>
      </c>
      <c r="AG56" s="27"/>
    </row>
    <row r="57" spans="1:33" s="13" customFormat="1" ht="13.5" customHeight="1" thickBot="1">
      <c r="A57" s="114"/>
      <c r="B57" s="117"/>
      <c r="C57" s="29" t="str">
        <f>туры!C41</f>
        <v>Бежуткин Владимир</v>
      </c>
      <c r="D57" s="30">
        <f>туры!D41</f>
        <v>1</v>
      </c>
      <c r="E57" s="109"/>
      <c r="F57" s="111"/>
      <c r="G57" s="28">
        <f>туры!G41+D57</f>
        <v>1</v>
      </c>
      <c r="H57" s="109"/>
      <c r="I57" s="111"/>
      <c r="J57" s="28">
        <f>туры!J41+G57</f>
        <v>1</v>
      </c>
      <c r="K57" s="109"/>
      <c r="L57" s="111"/>
      <c r="M57" s="28">
        <f>туры!M41+J57</f>
        <v>2</v>
      </c>
      <c r="N57" s="109"/>
      <c r="O57" s="111"/>
      <c r="P57" s="28">
        <f>туры!P41+M57</f>
        <v>2</v>
      </c>
      <c r="Q57" s="109"/>
      <c r="R57" s="111"/>
      <c r="S57" s="28">
        <f>туры!S41+P57</f>
        <v>3</v>
      </c>
      <c r="T57" s="109"/>
      <c r="U57" s="111"/>
      <c r="V57" s="28">
        <f>туры!V41+S57</f>
        <v>4</v>
      </c>
      <c r="W57" s="109"/>
      <c r="X57" s="111"/>
      <c r="Y57" s="28">
        <f>туры!Y41+V57</f>
        <v>4</v>
      </c>
      <c r="Z57" s="109"/>
      <c r="AA57" s="111"/>
      <c r="AB57" s="28">
        <f>туры!AB41+Y57</f>
        <v>4</v>
      </c>
      <c r="AC57" s="109"/>
      <c r="AD57" s="111"/>
      <c r="AE57" s="28">
        <f>туры!AE41</f>
        <v>0</v>
      </c>
      <c r="AF57" s="109"/>
      <c r="AG57" s="111"/>
    </row>
    <row r="58" spans="1:33" s="13" customFormat="1" ht="13.5" customHeight="1" thickBot="1">
      <c r="A58" s="114"/>
      <c r="B58" s="117"/>
      <c r="C58" s="29" t="e">
        <f>туры!#REF!</f>
        <v>#REF!</v>
      </c>
      <c r="D58" s="30" t="e">
        <f>туры!#REF!</f>
        <v>#REF!</v>
      </c>
      <c r="E58" s="109"/>
      <c r="F58" s="111"/>
      <c r="G58" s="28" t="e">
        <f>туры!#REF!+D58</f>
        <v>#REF!</v>
      </c>
      <c r="H58" s="109"/>
      <c r="I58" s="111"/>
      <c r="J58" s="28" t="e">
        <f>туры!#REF!+G58</f>
        <v>#REF!</v>
      </c>
      <c r="K58" s="109"/>
      <c r="L58" s="111"/>
      <c r="M58" s="28" t="e">
        <f>туры!#REF!+J58</f>
        <v>#REF!</v>
      </c>
      <c r="N58" s="109"/>
      <c r="O58" s="111"/>
      <c r="P58" s="28" t="e">
        <f>туры!#REF!+M58</f>
        <v>#REF!</v>
      </c>
      <c r="Q58" s="109"/>
      <c r="R58" s="111"/>
      <c r="S58" s="28" t="e">
        <f>туры!#REF!+P58</f>
        <v>#REF!</v>
      </c>
      <c r="T58" s="109"/>
      <c r="U58" s="111"/>
      <c r="V58" s="28" t="e">
        <f>туры!#REF!+S58</f>
        <v>#REF!</v>
      </c>
      <c r="W58" s="109"/>
      <c r="X58" s="111"/>
      <c r="Y58" s="28" t="e">
        <f>туры!#REF!+V58</f>
        <v>#REF!</v>
      </c>
      <c r="Z58" s="109"/>
      <c r="AA58" s="111"/>
      <c r="AB58" s="28" t="e">
        <f>туры!#REF!+Y58</f>
        <v>#REF!</v>
      </c>
      <c r="AC58" s="109"/>
      <c r="AD58" s="111"/>
      <c r="AE58" s="28" t="e">
        <f>туры!#REF!</f>
        <v>#REF!</v>
      </c>
      <c r="AF58" s="109"/>
      <c r="AG58" s="111"/>
    </row>
    <row r="59" spans="1:33" s="13" customFormat="1" ht="13.5" customHeight="1" thickBot="1">
      <c r="A59" s="115"/>
      <c r="B59" s="118"/>
      <c r="C59" s="29" t="str">
        <f>туры!C42</f>
        <v>Кучеренко Анастасия</v>
      </c>
      <c r="D59" s="30">
        <f>туры!D42</f>
        <v>0</v>
      </c>
      <c r="E59" s="110"/>
      <c r="F59" s="112"/>
      <c r="G59" s="28">
        <f>туры!G42+D59</f>
        <v>0</v>
      </c>
      <c r="H59" s="110"/>
      <c r="I59" s="112"/>
      <c r="J59" s="28">
        <f>туры!J42+G59</f>
        <v>0</v>
      </c>
      <c r="K59" s="110"/>
      <c r="L59" s="112"/>
      <c r="M59" s="28">
        <f>туры!M42+J59</f>
        <v>1</v>
      </c>
      <c r="N59" s="110"/>
      <c r="O59" s="112"/>
      <c r="P59" s="28">
        <f>туры!P42+M59</f>
        <v>1</v>
      </c>
      <c r="Q59" s="110"/>
      <c r="R59" s="112"/>
      <c r="S59" s="28">
        <f>туры!S42+P59</f>
        <v>1</v>
      </c>
      <c r="T59" s="110"/>
      <c r="U59" s="112"/>
      <c r="V59" s="28">
        <f>туры!V42+S59</f>
        <v>1</v>
      </c>
      <c r="W59" s="110"/>
      <c r="X59" s="112"/>
      <c r="Y59" s="28">
        <f>туры!Y42+V59</f>
        <v>2</v>
      </c>
      <c r="Z59" s="110"/>
      <c r="AA59" s="112"/>
      <c r="AB59" s="28">
        <f>туры!AB42+Y59</f>
        <v>3</v>
      </c>
      <c r="AC59" s="110"/>
      <c r="AD59" s="112"/>
      <c r="AE59" s="28">
        <f>туры!AE42</f>
        <v>0</v>
      </c>
      <c r="AF59" s="110"/>
      <c r="AG59" s="112"/>
    </row>
    <row r="60" spans="1:33" s="13" customFormat="1" ht="13.5" customHeight="1" thickBot="1">
      <c r="A60" s="113">
        <v>15</v>
      </c>
      <c r="B60" s="116" t="str">
        <f>туры!B43</f>
        <v>Большечерниговский район</v>
      </c>
      <c r="C60" s="29" t="str">
        <f>туры!C43</f>
        <v>Тулигенов Сагидула</v>
      </c>
      <c r="D60" s="30">
        <f>туры!D43</f>
        <v>1</v>
      </c>
      <c r="E60" s="108" t="e">
        <f>SUM(D60:D63)</f>
        <v>#REF!</v>
      </c>
      <c r="F60" s="27"/>
      <c r="G60" s="28">
        <f>туры!G43+D60</f>
        <v>2</v>
      </c>
      <c r="H60" s="108" t="e">
        <f>SUM(G60:G63)</f>
        <v>#REF!</v>
      </c>
      <c r="I60" s="27"/>
      <c r="J60" s="28">
        <f>туры!J43+G60</f>
        <v>2</v>
      </c>
      <c r="K60" s="108" t="e">
        <f>SUM(J60:J63)</f>
        <v>#REF!</v>
      </c>
      <c r="L60" s="27"/>
      <c r="M60" s="28">
        <f>туры!M43+J60</f>
        <v>3</v>
      </c>
      <c r="N60" s="108" t="e">
        <f>SUM(M60:M63)</f>
        <v>#REF!</v>
      </c>
      <c r="O60" s="27"/>
      <c r="P60" s="28">
        <f>туры!P43+M60</f>
        <v>3.5</v>
      </c>
      <c r="Q60" s="108" t="e">
        <f>SUM(P60:P63)</f>
        <v>#REF!</v>
      </c>
      <c r="R60" s="27"/>
      <c r="S60" s="28">
        <f>туры!S43+P60</f>
        <v>3.5</v>
      </c>
      <c r="T60" s="108" t="e">
        <f>SUM(S60:S63)</f>
        <v>#REF!</v>
      </c>
      <c r="U60" s="27"/>
      <c r="V60" s="28">
        <f>туры!V43+S60</f>
        <v>4.5</v>
      </c>
      <c r="W60" s="108" t="e">
        <f>SUM(V60:V63)</f>
        <v>#REF!</v>
      </c>
      <c r="X60" s="27"/>
      <c r="Y60" s="28">
        <f>туры!Y43+V60</f>
        <v>4.5</v>
      </c>
      <c r="Z60" s="108" t="e">
        <f>SUM(Y60:Y63)</f>
        <v>#REF!</v>
      </c>
      <c r="AA60" s="27"/>
      <c r="AB60" s="28">
        <f>туры!AB43+Y60</f>
        <v>4.5</v>
      </c>
      <c r="AC60" s="108" t="e">
        <f>SUM(AB60:AB63)</f>
        <v>#REF!</v>
      </c>
      <c r="AD60" s="27"/>
      <c r="AE60" s="28">
        <f>туры!AE43</f>
        <v>0</v>
      </c>
      <c r="AF60" s="108">
        <f>туры!AF43</f>
        <v>21</v>
      </c>
      <c r="AG60" s="27"/>
    </row>
    <row r="61" spans="1:33" s="13" customFormat="1" ht="13.5" customHeight="1" thickBot="1">
      <c r="A61" s="114"/>
      <c r="B61" s="117"/>
      <c r="C61" s="29" t="str">
        <f>туры!C44</f>
        <v>Сариев Махамбет</v>
      </c>
      <c r="D61" s="30">
        <f>туры!D44</f>
        <v>0</v>
      </c>
      <c r="E61" s="109"/>
      <c r="F61" s="111"/>
      <c r="G61" s="28">
        <f>туры!G44+D61</f>
        <v>0</v>
      </c>
      <c r="H61" s="109"/>
      <c r="I61" s="111"/>
      <c r="J61" s="28">
        <f>туры!J44+G61</f>
        <v>1</v>
      </c>
      <c r="K61" s="109"/>
      <c r="L61" s="111"/>
      <c r="M61" s="28">
        <f>туры!M44+J61</f>
        <v>1</v>
      </c>
      <c r="N61" s="109"/>
      <c r="O61" s="111"/>
      <c r="P61" s="28">
        <f>туры!P44+M61</f>
        <v>1</v>
      </c>
      <c r="Q61" s="109"/>
      <c r="R61" s="111"/>
      <c r="S61" s="28">
        <f>туры!S44+P61</f>
        <v>2</v>
      </c>
      <c r="T61" s="109"/>
      <c r="U61" s="111"/>
      <c r="V61" s="28">
        <f>туры!V44+S61</f>
        <v>2</v>
      </c>
      <c r="W61" s="109"/>
      <c r="X61" s="111"/>
      <c r="Y61" s="28">
        <f>туры!Y44+V61</f>
        <v>3</v>
      </c>
      <c r="Z61" s="109"/>
      <c r="AA61" s="111"/>
      <c r="AB61" s="28">
        <f>туры!AB44+Y61</f>
        <v>3</v>
      </c>
      <c r="AC61" s="109"/>
      <c r="AD61" s="111"/>
      <c r="AE61" s="28">
        <f>туры!AE44</f>
        <v>0</v>
      </c>
      <c r="AF61" s="109"/>
      <c r="AG61" s="111"/>
    </row>
    <row r="62" spans="1:33" s="13" customFormat="1" ht="13.5" customHeight="1" thickBot="1">
      <c r="A62" s="114"/>
      <c r="B62" s="117"/>
      <c r="C62" s="29" t="e">
        <f>туры!#REF!</f>
        <v>#REF!</v>
      </c>
      <c r="D62" s="30" t="e">
        <f>туры!#REF!</f>
        <v>#REF!</v>
      </c>
      <c r="E62" s="109"/>
      <c r="F62" s="111"/>
      <c r="G62" s="28" t="e">
        <f>туры!#REF!+D62</f>
        <v>#REF!</v>
      </c>
      <c r="H62" s="109"/>
      <c r="I62" s="111"/>
      <c r="J62" s="28" t="e">
        <f>туры!#REF!+G62</f>
        <v>#REF!</v>
      </c>
      <c r="K62" s="109"/>
      <c r="L62" s="111"/>
      <c r="M62" s="28" t="e">
        <f>туры!#REF!+J62</f>
        <v>#REF!</v>
      </c>
      <c r="N62" s="109"/>
      <c r="O62" s="111"/>
      <c r="P62" s="28" t="e">
        <f>туры!#REF!+M62</f>
        <v>#REF!</v>
      </c>
      <c r="Q62" s="109"/>
      <c r="R62" s="111"/>
      <c r="S62" s="28" t="e">
        <f>туры!#REF!+P62</f>
        <v>#REF!</v>
      </c>
      <c r="T62" s="109"/>
      <c r="U62" s="111"/>
      <c r="V62" s="28" t="e">
        <f>туры!#REF!+S62</f>
        <v>#REF!</v>
      </c>
      <c r="W62" s="109"/>
      <c r="X62" s="111"/>
      <c r="Y62" s="28" t="e">
        <f>туры!#REF!+V62</f>
        <v>#REF!</v>
      </c>
      <c r="Z62" s="109"/>
      <c r="AA62" s="111"/>
      <c r="AB62" s="28" t="e">
        <f>туры!#REF!+Y62</f>
        <v>#REF!</v>
      </c>
      <c r="AC62" s="109"/>
      <c r="AD62" s="111"/>
      <c r="AE62" s="28" t="e">
        <f>туры!#REF!</f>
        <v>#REF!</v>
      </c>
      <c r="AF62" s="109"/>
      <c r="AG62" s="111"/>
    </row>
    <row r="63" spans="1:33" s="13" customFormat="1" ht="13.5" customHeight="1" thickBot="1">
      <c r="A63" s="115"/>
      <c r="B63" s="118"/>
      <c r="C63" s="29">
        <f>туры!C45</f>
        <v>0</v>
      </c>
      <c r="D63" s="30">
        <f>туры!D45</f>
        <v>0</v>
      </c>
      <c r="E63" s="110"/>
      <c r="F63" s="112"/>
      <c r="G63" s="28">
        <f>туры!G45+D63</f>
        <v>0</v>
      </c>
      <c r="H63" s="110"/>
      <c r="I63" s="112"/>
      <c r="J63" s="28">
        <f>туры!J45+G63</f>
        <v>0</v>
      </c>
      <c r="K63" s="110"/>
      <c r="L63" s="112"/>
      <c r="M63" s="28">
        <f>туры!M45+J63</f>
        <v>0</v>
      </c>
      <c r="N63" s="110"/>
      <c r="O63" s="112"/>
      <c r="P63" s="28">
        <f>туры!P45+M63</f>
        <v>0</v>
      </c>
      <c r="Q63" s="110"/>
      <c r="R63" s="112"/>
      <c r="S63" s="28">
        <f>туры!S45+P63</f>
        <v>0</v>
      </c>
      <c r="T63" s="110"/>
      <c r="U63" s="112"/>
      <c r="V63" s="28">
        <f>туры!V45+S63</f>
        <v>0</v>
      </c>
      <c r="W63" s="110"/>
      <c r="X63" s="112"/>
      <c r="Y63" s="28">
        <f>туры!Y45+V63</f>
        <v>0</v>
      </c>
      <c r="Z63" s="110"/>
      <c r="AA63" s="112"/>
      <c r="AB63" s="28">
        <f>туры!AB45+Y63</f>
        <v>0</v>
      </c>
      <c r="AC63" s="110"/>
      <c r="AD63" s="112"/>
      <c r="AE63" s="28">
        <f>туры!AE45</f>
        <v>0</v>
      </c>
      <c r="AF63" s="110"/>
      <c r="AG63" s="112"/>
    </row>
    <row r="64" spans="1:33" s="13" customFormat="1" ht="13.5" customHeight="1" thickBot="1">
      <c r="A64" s="113">
        <v>16</v>
      </c>
      <c r="B64" s="116" t="str">
        <f>туры!B46</f>
        <v>Клявлинский район</v>
      </c>
      <c r="C64" s="29" t="str">
        <f>туры!C46</f>
        <v>Хайруллин Казым</v>
      </c>
      <c r="D64" s="30">
        <f>туры!D46</f>
        <v>1</v>
      </c>
      <c r="E64" s="108" t="e">
        <f>SUM(D64:D67)</f>
        <v>#REF!</v>
      </c>
      <c r="F64" s="27"/>
      <c r="G64" s="28">
        <f>туры!G46+D64</f>
        <v>2</v>
      </c>
      <c r="H64" s="108" t="e">
        <f>SUM(G64:G67)</f>
        <v>#REF!</v>
      </c>
      <c r="I64" s="27"/>
      <c r="J64" s="28">
        <f>туры!J46+G64</f>
        <v>2</v>
      </c>
      <c r="K64" s="108" t="e">
        <f>SUM(J64:J67)</f>
        <v>#REF!</v>
      </c>
      <c r="L64" s="27"/>
      <c r="M64" s="28">
        <f>туры!M46+J64</f>
        <v>2</v>
      </c>
      <c r="N64" s="108" t="e">
        <f>SUM(M64:M67)</f>
        <v>#REF!</v>
      </c>
      <c r="O64" s="27"/>
      <c r="P64" s="28">
        <f>туры!P46+M64</f>
        <v>3</v>
      </c>
      <c r="Q64" s="108" t="e">
        <f>SUM(P64:P67)</f>
        <v>#REF!</v>
      </c>
      <c r="R64" s="27"/>
      <c r="S64" s="28">
        <f>туры!S46+P64</f>
        <v>4</v>
      </c>
      <c r="T64" s="108" t="e">
        <f>SUM(S64:S67)</f>
        <v>#REF!</v>
      </c>
      <c r="U64" s="27"/>
      <c r="V64" s="28">
        <f>туры!V46+S64</f>
        <v>5</v>
      </c>
      <c r="W64" s="108" t="e">
        <f>SUM(V64:V67)</f>
        <v>#REF!</v>
      </c>
      <c r="X64" s="27"/>
      <c r="Y64" s="28">
        <f>туры!Y46+V64</f>
        <v>5</v>
      </c>
      <c r="Z64" s="108" t="e">
        <f>SUM(Y64:Y67)</f>
        <v>#REF!</v>
      </c>
      <c r="AA64" s="27"/>
      <c r="AB64" s="28">
        <f>туры!AB46+Y64</f>
        <v>5.5</v>
      </c>
      <c r="AC64" s="108" t="e">
        <f>SUM(AB64:AB67)</f>
        <v>#REF!</v>
      </c>
      <c r="AD64" s="27"/>
      <c r="AE64" s="28">
        <f>туры!AE46</f>
        <v>0</v>
      </c>
      <c r="AF64" s="108">
        <f>туры!AF46</f>
        <v>6</v>
      </c>
      <c r="AG64" s="27"/>
    </row>
    <row r="65" spans="1:33" s="13" customFormat="1" ht="13.5" customHeight="1" thickBot="1">
      <c r="A65" s="114"/>
      <c r="B65" s="117"/>
      <c r="C65" s="29" t="str">
        <f>туры!C47</f>
        <v>Улаев Иван</v>
      </c>
      <c r="D65" s="30">
        <f>туры!D47</f>
        <v>0</v>
      </c>
      <c r="E65" s="109"/>
      <c r="F65" s="111"/>
      <c r="G65" s="28">
        <f>туры!G47+D65</f>
        <v>1</v>
      </c>
      <c r="H65" s="109"/>
      <c r="I65" s="111"/>
      <c r="J65" s="28">
        <f>туры!J47+G65</f>
        <v>1</v>
      </c>
      <c r="K65" s="109"/>
      <c r="L65" s="111"/>
      <c r="M65" s="28">
        <f>туры!M47+J65</f>
        <v>1.5</v>
      </c>
      <c r="N65" s="109"/>
      <c r="O65" s="111"/>
      <c r="P65" s="28">
        <f>туры!P47+M65</f>
        <v>2.5</v>
      </c>
      <c r="Q65" s="109"/>
      <c r="R65" s="111"/>
      <c r="S65" s="28">
        <f>туры!S47+P65</f>
        <v>3.5</v>
      </c>
      <c r="T65" s="109"/>
      <c r="U65" s="111"/>
      <c r="V65" s="28">
        <f>туры!V47+S65</f>
        <v>4.5</v>
      </c>
      <c r="W65" s="109"/>
      <c r="X65" s="111"/>
      <c r="Y65" s="28">
        <f>туры!Y47+V65</f>
        <v>4.5</v>
      </c>
      <c r="Z65" s="109"/>
      <c r="AA65" s="111"/>
      <c r="AB65" s="28">
        <f>туры!AB47+Y65</f>
        <v>5.5</v>
      </c>
      <c r="AC65" s="109"/>
      <c r="AD65" s="111"/>
      <c r="AE65" s="28">
        <f>туры!AE47</f>
        <v>0</v>
      </c>
      <c r="AF65" s="109"/>
      <c r="AG65" s="111"/>
    </row>
    <row r="66" spans="1:33" s="13" customFormat="1" ht="13.5" customHeight="1" thickBot="1">
      <c r="A66" s="114"/>
      <c r="B66" s="117"/>
      <c r="C66" s="29" t="e">
        <f>туры!#REF!</f>
        <v>#REF!</v>
      </c>
      <c r="D66" s="30" t="e">
        <f>туры!#REF!</f>
        <v>#REF!</v>
      </c>
      <c r="E66" s="109"/>
      <c r="F66" s="111"/>
      <c r="G66" s="28" t="e">
        <f>туры!#REF!+D66</f>
        <v>#REF!</v>
      </c>
      <c r="H66" s="109"/>
      <c r="I66" s="111"/>
      <c r="J66" s="28" t="e">
        <f>туры!#REF!+G66</f>
        <v>#REF!</v>
      </c>
      <c r="K66" s="109"/>
      <c r="L66" s="111"/>
      <c r="M66" s="28" t="e">
        <f>туры!#REF!+J66</f>
        <v>#REF!</v>
      </c>
      <c r="N66" s="109"/>
      <c r="O66" s="111"/>
      <c r="P66" s="28" t="e">
        <f>туры!#REF!+M66</f>
        <v>#REF!</v>
      </c>
      <c r="Q66" s="109"/>
      <c r="R66" s="111"/>
      <c r="S66" s="28" t="e">
        <f>туры!#REF!+P66</f>
        <v>#REF!</v>
      </c>
      <c r="T66" s="109"/>
      <c r="U66" s="111"/>
      <c r="V66" s="28" t="e">
        <f>туры!#REF!+S66</f>
        <v>#REF!</v>
      </c>
      <c r="W66" s="109"/>
      <c r="X66" s="111"/>
      <c r="Y66" s="28" t="e">
        <f>туры!#REF!+V66</f>
        <v>#REF!</v>
      </c>
      <c r="Z66" s="109"/>
      <c r="AA66" s="111"/>
      <c r="AB66" s="28" t="e">
        <f>туры!#REF!+Y66</f>
        <v>#REF!</v>
      </c>
      <c r="AC66" s="109"/>
      <c r="AD66" s="111"/>
      <c r="AE66" s="28" t="e">
        <f>туры!#REF!</f>
        <v>#REF!</v>
      </c>
      <c r="AF66" s="109"/>
      <c r="AG66" s="111"/>
    </row>
    <row r="67" spans="1:33" s="13" customFormat="1" ht="13.5" customHeight="1" thickBot="1">
      <c r="A67" s="115"/>
      <c r="B67" s="118"/>
      <c r="C67" s="29" t="str">
        <f>туры!C48</f>
        <v>Сомова Наталья</v>
      </c>
      <c r="D67" s="30">
        <f>туры!D48</f>
        <v>0</v>
      </c>
      <c r="E67" s="110"/>
      <c r="F67" s="112"/>
      <c r="G67" s="28">
        <f>туры!G48+D67</f>
        <v>1</v>
      </c>
      <c r="H67" s="110"/>
      <c r="I67" s="112"/>
      <c r="J67" s="28">
        <f>туры!J48+G67</f>
        <v>2</v>
      </c>
      <c r="K67" s="110"/>
      <c r="L67" s="112"/>
      <c r="M67" s="28">
        <f>туры!M48+J67</f>
        <v>2</v>
      </c>
      <c r="N67" s="110"/>
      <c r="O67" s="112"/>
      <c r="P67" s="28">
        <f>туры!P48+M67</f>
        <v>2</v>
      </c>
      <c r="Q67" s="110"/>
      <c r="R67" s="112"/>
      <c r="S67" s="28">
        <f>туры!S48+P67</f>
        <v>3</v>
      </c>
      <c r="T67" s="110"/>
      <c r="U67" s="112"/>
      <c r="V67" s="28">
        <f>туры!V48+S67</f>
        <v>4</v>
      </c>
      <c r="W67" s="110"/>
      <c r="X67" s="112"/>
      <c r="Y67" s="28">
        <f>туры!Y48+V67</f>
        <v>4</v>
      </c>
      <c r="Z67" s="110"/>
      <c r="AA67" s="112"/>
      <c r="AB67" s="28">
        <f>туры!AB48+Y67</f>
        <v>4.5</v>
      </c>
      <c r="AC67" s="110"/>
      <c r="AD67" s="112"/>
      <c r="AE67" s="28">
        <f>туры!AE48</f>
        <v>0</v>
      </c>
      <c r="AF67" s="110"/>
      <c r="AG67" s="112"/>
    </row>
    <row r="68" spans="1:33" s="13" customFormat="1" ht="12.75" customHeight="1" thickBot="1">
      <c r="A68" s="113">
        <v>17</v>
      </c>
      <c r="B68" s="116" t="str">
        <f>туры!B49</f>
        <v>Шигонский район</v>
      </c>
      <c r="C68" s="29" t="str">
        <f>туры!C49</f>
        <v>Фирсов Анатолий</v>
      </c>
      <c r="D68" s="30">
        <f>туры!D49</f>
        <v>1</v>
      </c>
      <c r="E68" s="108" t="e">
        <f>SUM(D68:D71)</f>
        <v>#REF!</v>
      </c>
      <c r="F68" s="27"/>
      <c r="G68" s="28">
        <f>туры!G49+D68</f>
        <v>2</v>
      </c>
      <c r="H68" s="108" t="e">
        <f>SUM(G68:G71)</f>
        <v>#REF!</v>
      </c>
      <c r="I68" s="27"/>
      <c r="J68" s="28">
        <f>туры!J49+G68</f>
        <v>2</v>
      </c>
      <c r="K68" s="108" t="e">
        <f>SUM(J68:J71)</f>
        <v>#REF!</v>
      </c>
      <c r="L68" s="27"/>
      <c r="M68" s="28">
        <f>туры!M49+J68</f>
        <v>3</v>
      </c>
      <c r="N68" s="108" t="e">
        <f>SUM(M68:M71)</f>
        <v>#REF!</v>
      </c>
      <c r="O68" s="27"/>
      <c r="P68" s="28">
        <f>туры!P49+M68</f>
        <v>3.5</v>
      </c>
      <c r="Q68" s="108" t="e">
        <f>SUM(P68:P71)</f>
        <v>#REF!</v>
      </c>
      <c r="R68" s="27"/>
      <c r="S68" s="28">
        <f>туры!S49+P68</f>
        <v>4.5</v>
      </c>
      <c r="T68" s="108" t="e">
        <f>SUM(S68:S71)</f>
        <v>#REF!</v>
      </c>
      <c r="U68" s="27"/>
      <c r="V68" s="28">
        <f>туры!V49+S68</f>
        <v>4.5</v>
      </c>
      <c r="W68" s="108" t="e">
        <f>SUM(V68:V71)</f>
        <v>#REF!</v>
      </c>
      <c r="X68" s="27"/>
      <c r="Y68" s="28">
        <f>туры!Y49+V68</f>
        <v>5.5</v>
      </c>
      <c r="Z68" s="108" t="e">
        <f>SUM(Y68:Y71)</f>
        <v>#REF!</v>
      </c>
      <c r="AA68" s="27"/>
      <c r="AB68" s="28">
        <f>туры!AB49+Y68</f>
        <v>5.5</v>
      </c>
      <c r="AC68" s="108" t="e">
        <f>SUM(AB68:AB71)</f>
        <v>#REF!</v>
      </c>
      <c r="AD68" s="27"/>
      <c r="AE68" s="28">
        <f>туры!AE49</f>
        <v>8</v>
      </c>
      <c r="AF68" s="108">
        <f>туры!AF49</f>
        <v>4</v>
      </c>
      <c r="AG68" s="27"/>
    </row>
    <row r="69" spans="1:33" s="13" customFormat="1" ht="13.5" customHeight="1" thickBot="1">
      <c r="A69" s="114"/>
      <c r="B69" s="117"/>
      <c r="C69" s="29" t="str">
        <f>туры!C50</f>
        <v>Сметанин Павел</v>
      </c>
      <c r="D69" s="30">
        <f>туры!D50</f>
        <v>1</v>
      </c>
      <c r="E69" s="109"/>
      <c r="F69" s="111"/>
      <c r="G69" s="28">
        <f>туры!G50+D69</f>
        <v>2</v>
      </c>
      <c r="H69" s="109"/>
      <c r="I69" s="111"/>
      <c r="J69" s="28">
        <f>туры!J50+G69</f>
        <v>2.5</v>
      </c>
      <c r="K69" s="109"/>
      <c r="L69" s="111"/>
      <c r="M69" s="28">
        <f>туры!M50+J69</f>
        <v>2.5</v>
      </c>
      <c r="N69" s="109"/>
      <c r="O69" s="111"/>
      <c r="P69" s="28">
        <f>туры!P50+M69</f>
        <v>2.5</v>
      </c>
      <c r="Q69" s="109"/>
      <c r="R69" s="111"/>
      <c r="S69" s="28">
        <f>туры!S50+P69</f>
        <v>2.5</v>
      </c>
      <c r="T69" s="109"/>
      <c r="U69" s="111"/>
      <c r="V69" s="28">
        <f>туры!V50+S69</f>
        <v>3.5</v>
      </c>
      <c r="W69" s="109"/>
      <c r="X69" s="111"/>
      <c r="Y69" s="28">
        <f>туры!Y50+V69</f>
        <v>4.5</v>
      </c>
      <c r="Z69" s="109"/>
      <c r="AA69" s="111"/>
      <c r="AB69" s="28">
        <f>туры!AB50+Y69</f>
        <v>5.5</v>
      </c>
      <c r="AC69" s="109"/>
      <c r="AD69" s="111"/>
      <c r="AE69" s="28">
        <f>туры!AE50</f>
        <v>13</v>
      </c>
      <c r="AF69" s="109"/>
      <c r="AG69" s="111"/>
    </row>
    <row r="70" spans="1:33" s="13" customFormat="1" ht="13.5" customHeight="1" thickBot="1">
      <c r="A70" s="114"/>
      <c r="B70" s="117"/>
      <c r="C70" s="29" t="e">
        <f>туры!#REF!</f>
        <v>#REF!</v>
      </c>
      <c r="D70" s="30" t="e">
        <f>туры!#REF!</f>
        <v>#REF!</v>
      </c>
      <c r="E70" s="109"/>
      <c r="F70" s="111"/>
      <c r="G70" s="28" t="e">
        <f>туры!#REF!+D70</f>
        <v>#REF!</v>
      </c>
      <c r="H70" s="109"/>
      <c r="I70" s="111"/>
      <c r="J70" s="28" t="e">
        <f>туры!#REF!+G70</f>
        <v>#REF!</v>
      </c>
      <c r="K70" s="109"/>
      <c r="L70" s="111"/>
      <c r="M70" s="28" t="e">
        <f>туры!#REF!+J70</f>
        <v>#REF!</v>
      </c>
      <c r="N70" s="109"/>
      <c r="O70" s="111"/>
      <c r="P70" s="28" t="e">
        <f>туры!#REF!+M70</f>
        <v>#REF!</v>
      </c>
      <c r="Q70" s="109"/>
      <c r="R70" s="111"/>
      <c r="S70" s="28" t="e">
        <f>туры!#REF!+P70</f>
        <v>#REF!</v>
      </c>
      <c r="T70" s="109"/>
      <c r="U70" s="111"/>
      <c r="V70" s="28" t="e">
        <f>туры!#REF!+S70</f>
        <v>#REF!</v>
      </c>
      <c r="W70" s="109"/>
      <c r="X70" s="111"/>
      <c r="Y70" s="28" t="e">
        <f>туры!#REF!+V70</f>
        <v>#REF!</v>
      </c>
      <c r="Z70" s="109"/>
      <c r="AA70" s="111"/>
      <c r="AB70" s="28" t="e">
        <f>туры!#REF!+Y70</f>
        <v>#REF!</v>
      </c>
      <c r="AC70" s="109"/>
      <c r="AD70" s="111"/>
      <c r="AE70" s="28" t="e">
        <f>туры!#REF!</f>
        <v>#REF!</v>
      </c>
      <c r="AF70" s="109"/>
      <c r="AG70" s="111"/>
    </row>
    <row r="71" spans="1:33" s="13" customFormat="1" ht="13.5" customHeight="1" thickBot="1">
      <c r="A71" s="115"/>
      <c r="B71" s="118"/>
      <c r="C71" s="31" t="str">
        <f>туры!C51</f>
        <v>Калентьева Алина</v>
      </c>
      <c r="D71" s="32">
        <f>туры!D51</f>
        <v>1</v>
      </c>
      <c r="E71" s="110"/>
      <c r="F71" s="112"/>
      <c r="G71" s="33">
        <f>туры!G51+D71</f>
        <v>2</v>
      </c>
      <c r="H71" s="110"/>
      <c r="I71" s="112"/>
      <c r="J71" s="33">
        <f>туры!J51+G71</f>
        <v>2</v>
      </c>
      <c r="K71" s="110"/>
      <c r="L71" s="112"/>
      <c r="M71" s="33">
        <f>туры!M51+J71</f>
        <v>2.5</v>
      </c>
      <c r="N71" s="110"/>
      <c r="O71" s="112"/>
      <c r="P71" s="33">
        <f>туры!P51+M71</f>
        <v>3</v>
      </c>
      <c r="Q71" s="110"/>
      <c r="R71" s="112"/>
      <c r="S71" s="33">
        <f>туры!S51+P71</f>
        <v>3</v>
      </c>
      <c r="T71" s="110"/>
      <c r="U71" s="112"/>
      <c r="V71" s="33">
        <f>туры!V51+S71</f>
        <v>4</v>
      </c>
      <c r="W71" s="110"/>
      <c r="X71" s="112"/>
      <c r="Y71" s="33">
        <f>туры!Y51+V71</f>
        <v>4</v>
      </c>
      <c r="Z71" s="110"/>
      <c r="AA71" s="112"/>
      <c r="AB71" s="33">
        <f>туры!AB51+Y71</f>
        <v>5</v>
      </c>
      <c r="AC71" s="110"/>
      <c r="AD71" s="112"/>
      <c r="AE71" s="28">
        <f>туры!AE51</f>
        <v>8</v>
      </c>
      <c r="AF71" s="110"/>
      <c r="AG71" s="112"/>
    </row>
    <row r="72" spans="1:33" s="13" customFormat="1" ht="13.5" thickBot="1">
      <c r="A72" s="113">
        <v>18</v>
      </c>
      <c r="B72" s="116" t="str">
        <f>туры!B52</f>
        <v>Богатовский район</v>
      </c>
      <c r="C72" s="29" t="str">
        <f>туры!C52</f>
        <v>Поляницын Арсений</v>
      </c>
      <c r="D72" s="30">
        <f>туры!D52</f>
        <v>0</v>
      </c>
      <c r="E72" s="108" t="e">
        <f>SUM(D72:D75)</f>
        <v>#REF!</v>
      </c>
      <c r="F72" s="27"/>
      <c r="G72" s="28">
        <f>туры!G52+D72</f>
        <v>0</v>
      </c>
      <c r="H72" s="108" t="e">
        <f>SUM(G72:G75)</f>
        <v>#REF!</v>
      </c>
      <c r="I72" s="27"/>
      <c r="J72" s="28">
        <f>туры!J52+G72</f>
        <v>1</v>
      </c>
      <c r="K72" s="108" t="e">
        <f>SUM(J72:J75)</f>
        <v>#REF!</v>
      </c>
      <c r="L72" s="27"/>
      <c r="M72" s="28">
        <f>туры!M52+J72</f>
        <v>2</v>
      </c>
      <c r="N72" s="108" t="e">
        <f>SUM(M72:M75)</f>
        <v>#REF!</v>
      </c>
      <c r="O72" s="27"/>
      <c r="P72" s="28">
        <f>туры!P52+M72</f>
        <v>2</v>
      </c>
      <c r="Q72" s="108" t="e">
        <f>SUM(P72:P75)</f>
        <v>#REF!</v>
      </c>
      <c r="R72" s="27"/>
      <c r="S72" s="28">
        <f>туры!S52+P72</f>
        <v>3</v>
      </c>
      <c r="T72" s="108" t="e">
        <f>SUM(S72:S75)</f>
        <v>#REF!</v>
      </c>
      <c r="U72" s="27"/>
      <c r="V72" s="28">
        <f>туры!V52+S72</f>
        <v>3</v>
      </c>
      <c r="W72" s="108" t="e">
        <f>SUM(V72:V75)</f>
        <v>#REF!</v>
      </c>
      <c r="X72" s="27"/>
      <c r="Y72" s="28">
        <f>туры!Y52+V72</f>
        <v>4</v>
      </c>
      <c r="Z72" s="108" t="e">
        <f>SUM(Y72:Y75)</f>
        <v>#REF!</v>
      </c>
      <c r="AA72" s="27"/>
      <c r="AB72" s="28">
        <f>туры!AB52+Y72</f>
        <v>5</v>
      </c>
      <c r="AC72" s="108" t="e">
        <f>SUM(AB72:AB75)</f>
        <v>#REF!</v>
      </c>
      <c r="AD72" s="27"/>
      <c r="AE72" s="28">
        <f>туры!AE52</f>
        <v>21</v>
      </c>
      <c r="AF72" s="108">
        <f>туры!AF52</f>
        <v>14</v>
      </c>
      <c r="AG72" s="27"/>
    </row>
    <row r="73" spans="1:33" s="13" customFormat="1" ht="13.5" thickBot="1">
      <c r="A73" s="114"/>
      <c r="B73" s="117"/>
      <c r="C73" s="29" t="str">
        <f>туры!C53</f>
        <v>Шляхтин Андрей</v>
      </c>
      <c r="D73" s="30">
        <f>туры!D53</f>
        <v>1</v>
      </c>
      <c r="E73" s="109"/>
      <c r="F73" s="111"/>
      <c r="G73" s="28">
        <f>туры!G53+D73</f>
        <v>1</v>
      </c>
      <c r="H73" s="109"/>
      <c r="I73" s="111"/>
      <c r="J73" s="28">
        <f>туры!J53+G73</f>
        <v>2</v>
      </c>
      <c r="K73" s="109"/>
      <c r="L73" s="111"/>
      <c r="M73" s="28">
        <f>туры!M53+J73</f>
        <v>3</v>
      </c>
      <c r="N73" s="109"/>
      <c r="O73" s="111"/>
      <c r="P73" s="28">
        <f>туры!P53+M73</f>
        <v>3.5</v>
      </c>
      <c r="Q73" s="109"/>
      <c r="R73" s="111"/>
      <c r="S73" s="28">
        <f>туры!S53+P73</f>
        <v>3.5</v>
      </c>
      <c r="T73" s="109"/>
      <c r="U73" s="111"/>
      <c r="V73" s="28">
        <f>туры!V53+S73</f>
        <v>3.5</v>
      </c>
      <c r="W73" s="109"/>
      <c r="X73" s="111"/>
      <c r="Y73" s="28">
        <f>туры!Y53+V73</f>
        <v>4</v>
      </c>
      <c r="Z73" s="109"/>
      <c r="AA73" s="111"/>
      <c r="AB73" s="28">
        <f>туры!AB53+Y73</f>
        <v>5</v>
      </c>
      <c r="AC73" s="109"/>
      <c r="AD73" s="111"/>
      <c r="AE73" s="28">
        <f>туры!AE53</f>
        <v>19</v>
      </c>
      <c r="AF73" s="109"/>
      <c r="AG73" s="111"/>
    </row>
    <row r="74" spans="1:33" s="13" customFormat="1" ht="13.5" thickBot="1">
      <c r="A74" s="114"/>
      <c r="B74" s="117"/>
      <c r="C74" s="29" t="e">
        <f>туры!#REF!</f>
        <v>#REF!</v>
      </c>
      <c r="D74" s="30" t="e">
        <f>туры!#REF!</f>
        <v>#REF!</v>
      </c>
      <c r="E74" s="109"/>
      <c r="F74" s="111"/>
      <c r="G74" s="28" t="e">
        <f>туры!#REF!+D74</f>
        <v>#REF!</v>
      </c>
      <c r="H74" s="109"/>
      <c r="I74" s="111"/>
      <c r="J74" s="28" t="e">
        <f>туры!#REF!+G74</f>
        <v>#REF!</v>
      </c>
      <c r="K74" s="109"/>
      <c r="L74" s="111"/>
      <c r="M74" s="28" t="e">
        <f>туры!#REF!+J74</f>
        <v>#REF!</v>
      </c>
      <c r="N74" s="109"/>
      <c r="O74" s="111"/>
      <c r="P74" s="28" t="e">
        <f>туры!#REF!+M74</f>
        <v>#REF!</v>
      </c>
      <c r="Q74" s="109"/>
      <c r="R74" s="111"/>
      <c r="S74" s="28" t="e">
        <f>туры!#REF!+P74</f>
        <v>#REF!</v>
      </c>
      <c r="T74" s="109"/>
      <c r="U74" s="111"/>
      <c r="V74" s="28" t="e">
        <f>туры!#REF!+S74</f>
        <v>#REF!</v>
      </c>
      <c r="W74" s="109"/>
      <c r="X74" s="111"/>
      <c r="Y74" s="28" t="e">
        <f>туры!#REF!+V74</f>
        <v>#REF!</v>
      </c>
      <c r="Z74" s="109"/>
      <c r="AA74" s="111"/>
      <c r="AB74" s="28" t="e">
        <f>туры!#REF!+Y74</f>
        <v>#REF!</v>
      </c>
      <c r="AC74" s="109"/>
      <c r="AD74" s="111"/>
      <c r="AE74" s="28" t="e">
        <f>туры!#REF!</f>
        <v>#REF!</v>
      </c>
      <c r="AF74" s="109"/>
      <c r="AG74" s="111"/>
    </row>
    <row r="75" spans="1:33" s="13" customFormat="1" ht="13.5" thickBot="1">
      <c r="A75" s="115"/>
      <c r="B75" s="118"/>
      <c r="C75" s="31" t="str">
        <f>туры!C54</f>
        <v>Юн Надежда</v>
      </c>
      <c r="D75" s="32">
        <f>туры!D54</f>
        <v>1</v>
      </c>
      <c r="E75" s="110"/>
      <c r="F75" s="112"/>
      <c r="G75" s="33">
        <f>туры!G54+D75</f>
        <v>1</v>
      </c>
      <c r="H75" s="110"/>
      <c r="I75" s="112"/>
      <c r="J75" s="33">
        <f>туры!J54+G75</f>
        <v>1</v>
      </c>
      <c r="K75" s="110"/>
      <c r="L75" s="112"/>
      <c r="M75" s="33">
        <f>туры!M54+J75</f>
        <v>1</v>
      </c>
      <c r="N75" s="110"/>
      <c r="O75" s="112"/>
      <c r="P75" s="33">
        <f>туры!P54+M75</f>
        <v>1</v>
      </c>
      <c r="Q75" s="110"/>
      <c r="R75" s="112"/>
      <c r="S75" s="33">
        <f>туры!S54+P75</f>
        <v>2</v>
      </c>
      <c r="T75" s="110"/>
      <c r="U75" s="112"/>
      <c r="V75" s="33">
        <f>туры!V54+S75</f>
        <v>2</v>
      </c>
      <c r="W75" s="110"/>
      <c r="X75" s="112"/>
      <c r="Y75" s="33">
        <f>туры!Y54+V75</f>
        <v>2</v>
      </c>
      <c r="Z75" s="110"/>
      <c r="AA75" s="112"/>
      <c r="AB75" s="33">
        <f>туры!AB54+Y75</f>
        <v>2</v>
      </c>
      <c r="AC75" s="110"/>
      <c r="AD75" s="112"/>
      <c r="AE75" s="28">
        <f>туры!AE54</f>
        <v>20</v>
      </c>
      <c r="AF75" s="110"/>
      <c r="AG75" s="112"/>
    </row>
    <row r="76" spans="1:33" s="13" customFormat="1" ht="13.5" thickBot="1">
      <c r="A76" s="113">
        <v>19</v>
      </c>
      <c r="B76" s="116" t="str">
        <f>туры!B55</f>
        <v>Хворостянский район</v>
      </c>
      <c r="C76" s="29" t="str">
        <f>туры!C55</f>
        <v>Талюка Сергей</v>
      </c>
      <c r="D76" s="30">
        <f>туры!D55</f>
        <v>1</v>
      </c>
      <c r="E76" s="108" t="e">
        <f>SUM(D76:D79)</f>
        <v>#REF!</v>
      </c>
      <c r="F76" s="27"/>
      <c r="G76" s="28">
        <f>туры!G55+D76</f>
        <v>1</v>
      </c>
      <c r="H76" s="108" t="e">
        <f>SUM(G76:G79)</f>
        <v>#REF!</v>
      </c>
      <c r="I76" s="27"/>
      <c r="J76" s="28">
        <f>туры!J55+G76</f>
        <v>1</v>
      </c>
      <c r="K76" s="108" t="e">
        <f>SUM(J76:J79)</f>
        <v>#REF!</v>
      </c>
      <c r="L76" s="27"/>
      <c r="M76" s="28">
        <f>туры!M55+J76</f>
        <v>2</v>
      </c>
      <c r="N76" s="108" t="e">
        <f>SUM(M76:M79)</f>
        <v>#REF!</v>
      </c>
      <c r="O76" s="27"/>
      <c r="P76" s="28">
        <f>туры!P55+M76</f>
        <v>3</v>
      </c>
      <c r="Q76" s="108" t="e">
        <f>SUM(P76:P79)</f>
        <v>#REF!</v>
      </c>
      <c r="R76" s="27"/>
      <c r="S76" s="28">
        <f>туры!S55+P76</f>
        <v>3</v>
      </c>
      <c r="T76" s="108" t="e">
        <f>SUM(S76:S79)</f>
        <v>#REF!</v>
      </c>
      <c r="U76" s="27"/>
      <c r="V76" s="28">
        <f>туры!V55+S76</f>
        <v>4</v>
      </c>
      <c r="W76" s="108" t="e">
        <f>SUM(V76:V79)</f>
        <v>#REF!</v>
      </c>
      <c r="X76" s="27"/>
      <c r="Y76" s="28">
        <f>туры!Y55+V76</f>
        <v>5</v>
      </c>
      <c r="Z76" s="108" t="e">
        <f>SUM(Y76:Y79)</f>
        <v>#REF!</v>
      </c>
      <c r="AA76" s="27"/>
      <c r="AB76" s="28">
        <f>туры!AB55+Y76</f>
        <v>5.5</v>
      </c>
      <c r="AC76" s="108" t="e">
        <f>SUM(AB76:AB79)</f>
        <v>#REF!</v>
      </c>
      <c r="AD76" s="27"/>
      <c r="AE76" s="28">
        <f>туры!AE55</f>
        <v>14</v>
      </c>
      <c r="AF76" s="108">
        <f>туры!AF55</f>
        <v>5</v>
      </c>
      <c r="AG76" s="27"/>
    </row>
    <row r="77" spans="1:33" s="13" customFormat="1" ht="13.5" thickBot="1">
      <c r="A77" s="114"/>
      <c r="B77" s="117"/>
      <c r="C77" s="29" t="str">
        <f>туры!C56</f>
        <v>Гнидин Валерий</v>
      </c>
      <c r="D77" s="30">
        <f>туры!D56</f>
        <v>1</v>
      </c>
      <c r="E77" s="109"/>
      <c r="F77" s="111"/>
      <c r="G77" s="28">
        <f>туры!G56+D77</f>
        <v>1</v>
      </c>
      <c r="H77" s="109"/>
      <c r="I77" s="111"/>
      <c r="J77" s="28">
        <f>туры!J56+G77</f>
        <v>1</v>
      </c>
      <c r="K77" s="109"/>
      <c r="L77" s="111"/>
      <c r="M77" s="28">
        <f>туры!M56+J77</f>
        <v>1</v>
      </c>
      <c r="N77" s="109"/>
      <c r="O77" s="111"/>
      <c r="P77" s="28">
        <f>туры!P56+M77</f>
        <v>2</v>
      </c>
      <c r="Q77" s="109"/>
      <c r="R77" s="111"/>
      <c r="S77" s="28">
        <f>туры!S56+P77</f>
        <v>2</v>
      </c>
      <c r="T77" s="109"/>
      <c r="U77" s="111"/>
      <c r="V77" s="28">
        <f>туры!V56+S77</f>
        <v>3</v>
      </c>
      <c r="W77" s="109"/>
      <c r="X77" s="111"/>
      <c r="Y77" s="28">
        <f>туры!Y56+V77</f>
        <v>3</v>
      </c>
      <c r="Z77" s="109"/>
      <c r="AA77" s="111"/>
      <c r="AB77" s="28">
        <f>туры!AB56+Y77</f>
        <v>4</v>
      </c>
      <c r="AC77" s="109"/>
      <c r="AD77" s="111"/>
      <c r="AE77" s="28">
        <f>туры!AE56</f>
        <v>30</v>
      </c>
      <c r="AF77" s="109"/>
      <c r="AG77" s="111"/>
    </row>
    <row r="78" spans="1:33" s="13" customFormat="1" ht="13.5" thickBot="1">
      <c r="A78" s="114"/>
      <c r="B78" s="117"/>
      <c r="C78" s="29" t="e">
        <f>туры!#REF!</f>
        <v>#REF!</v>
      </c>
      <c r="D78" s="30" t="e">
        <f>туры!#REF!</f>
        <v>#REF!</v>
      </c>
      <c r="E78" s="109"/>
      <c r="F78" s="111"/>
      <c r="G78" s="28" t="e">
        <f>туры!#REF!+D78</f>
        <v>#REF!</v>
      </c>
      <c r="H78" s="109"/>
      <c r="I78" s="111"/>
      <c r="J78" s="28" t="e">
        <f>туры!#REF!+G78</f>
        <v>#REF!</v>
      </c>
      <c r="K78" s="109"/>
      <c r="L78" s="111"/>
      <c r="M78" s="28" t="e">
        <f>туры!#REF!+J78</f>
        <v>#REF!</v>
      </c>
      <c r="N78" s="109"/>
      <c r="O78" s="111"/>
      <c r="P78" s="28" t="e">
        <f>туры!#REF!+M78</f>
        <v>#REF!</v>
      </c>
      <c r="Q78" s="109"/>
      <c r="R78" s="111"/>
      <c r="S78" s="28" t="e">
        <f>туры!#REF!+P78</f>
        <v>#REF!</v>
      </c>
      <c r="T78" s="109"/>
      <c r="U78" s="111"/>
      <c r="V78" s="28" t="e">
        <f>туры!#REF!+S78</f>
        <v>#REF!</v>
      </c>
      <c r="W78" s="109"/>
      <c r="X78" s="111"/>
      <c r="Y78" s="28" t="e">
        <f>туры!#REF!+V78</f>
        <v>#REF!</v>
      </c>
      <c r="Z78" s="109"/>
      <c r="AA78" s="111"/>
      <c r="AB78" s="28" t="e">
        <f>туры!#REF!+Y78</f>
        <v>#REF!</v>
      </c>
      <c r="AC78" s="109"/>
      <c r="AD78" s="111"/>
      <c r="AE78" s="28" t="e">
        <f>туры!#REF!</f>
        <v>#REF!</v>
      </c>
      <c r="AF78" s="109"/>
      <c r="AG78" s="111"/>
    </row>
    <row r="79" spans="1:33" s="13" customFormat="1" ht="13.5" thickBot="1">
      <c r="A79" s="115"/>
      <c r="B79" s="118"/>
      <c r="C79" s="31" t="str">
        <f>туры!C57</f>
        <v>Громова Любовь </v>
      </c>
      <c r="D79" s="32">
        <f>туры!D57</f>
        <v>1</v>
      </c>
      <c r="E79" s="110"/>
      <c r="F79" s="112"/>
      <c r="G79" s="33">
        <f>туры!G57+D79</f>
        <v>2</v>
      </c>
      <c r="H79" s="110"/>
      <c r="I79" s="112"/>
      <c r="J79" s="33">
        <f>туры!J57+G79</f>
        <v>3</v>
      </c>
      <c r="K79" s="110"/>
      <c r="L79" s="112"/>
      <c r="M79" s="33">
        <f>туры!M57+J79</f>
        <v>3.5</v>
      </c>
      <c r="N79" s="110"/>
      <c r="O79" s="112"/>
      <c r="P79" s="33">
        <f>туры!P57+M79</f>
        <v>3.5</v>
      </c>
      <c r="Q79" s="110"/>
      <c r="R79" s="112"/>
      <c r="S79" s="33">
        <f>туры!S57+P79</f>
        <v>4.5</v>
      </c>
      <c r="T79" s="110"/>
      <c r="U79" s="112"/>
      <c r="V79" s="33">
        <f>туры!V57+S79</f>
        <v>4.5</v>
      </c>
      <c r="W79" s="110"/>
      <c r="X79" s="112"/>
      <c r="Y79" s="33">
        <f>туры!Y57+V79</f>
        <v>5.5</v>
      </c>
      <c r="Z79" s="110"/>
      <c r="AA79" s="112"/>
      <c r="AB79" s="33">
        <f>туры!AB57+Y79</f>
        <v>6.5</v>
      </c>
      <c r="AC79" s="110"/>
      <c r="AD79" s="112"/>
      <c r="AE79" s="28">
        <f>туры!AE57</f>
        <v>3</v>
      </c>
      <c r="AF79" s="110"/>
      <c r="AG79" s="112"/>
    </row>
    <row r="80" spans="1:33" s="13" customFormat="1" ht="13.5" thickBot="1">
      <c r="A80" s="113">
        <v>20</v>
      </c>
      <c r="B80" s="116" t="str">
        <f>туры!B58</f>
        <v>Приволжский район</v>
      </c>
      <c r="C80" s="29" t="str">
        <f>туры!C58</f>
        <v>Алоян Шаген</v>
      </c>
      <c r="D80" s="30">
        <f>туры!D58</f>
        <v>0</v>
      </c>
      <c r="E80" s="108" t="e">
        <f>SUM(D80:D83)</f>
        <v>#REF!</v>
      </c>
      <c r="F80" s="27"/>
      <c r="G80" s="28">
        <f>туры!G58+D80</f>
        <v>0</v>
      </c>
      <c r="H80" s="108" t="e">
        <f>SUM(G80:G83)</f>
        <v>#REF!</v>
      </c>
      <c r="I80" s="27"/>
      <c r="J80" s="28">
        <f>туры!J58+G80</f>
        <v>0</v>
      </c>
      <c r="K80" s="108" t="e">
        <f>SUM(J80:J83)</f>
        <v>#REF!</v>
      </c>
      <c r="L80" s="27"/>
      <c r="M80" s="28">
        <f>туры!M58+J80</f>
        <v>1</v>
      </c>
      <c r="N80" s="108" t="e">
        <f>SUM(M80:M83)</f>
        <v>#REF!</v>
      </c>
      <c r="O80" s="27"/>
      <c r="P80" s="28">
        <f>туры!P58+M80</f>
        <v>2</v>
      </c>
      <c r="Q80" s="108" t="e">
        <f>SUM(P80:P83)</f>
        <v>#REF!</v>
      </c>
      <c r="R80" s="27"/>
      <c r="S80" s="28">
        <f>туры!S58+P80</f>
        <v>2</v>
      </c>
      <c r="T80" s="108" t="e">
        <f>SUM(S80:S83)</f>
        <v>#REF!</v>
      </c>
      <c r="U80" s="27"/>
      <c r="V80" s="28">
        <f>туры!V58+S80</f>
        <v>2</v>
      </c>
      <c r="W80" s="108" t="e">
        <f>SUM(V80:V83)</f>
        <v>#REF!</v>
      </c>
      <c r="X80" s="27"/>
      <c r="Y80" s="28">
        <f>туры!Y58+V80</f>
        <v>2</v>
      </c>
      <c r="Z80" s="108" t="e">
        <f>SUM(Y80:Y83)</f>
        <v>#REF!</v>
      </c>
      <c r="AA80" s="27"/>
      <c r="AB80" s="28">
        <f>туры!AB58+Y80</f>
        <v>3</v>
      </c>
      <c r="AC80" s="108" t="e">
        <f>SUM(AB80:AB83)</f>
        <v>#REF!</v>
      </c>
      <c r="AD80" s="27"/>
      <c r="AE80" s="28">
        <f>туры!AE58</f>
        <v>39</v>
      </c>
      <c r="AF80" s="108">
        <f>туры!AF58</f>
        <v>20</v>
      </c>
      <c r="AG80" s="27"/>
    </row>
    <row r="81" spans="1:33" s="13" customFormat="1" ht="13.5" thickBot="1">
      <c r="A81" s="114"/>
      <c r="B81" s="117"/>
      <c r="C81" s="29" t="str">
        <f>туры!C59</f>
        <v>Казанков Олег</v>
      </c>
      <c r="D81" s="30">
        <f>туры!D59</f>
        <v>0</v>
      </c>
      <c r="E81" s="109"/>
      <c r="F81" s="111"/>
      <c r="G81" s="28">
        <f>туры!G59+D81</f>
        <v>0</v>
      </c>
      <c r="H81" s="109"/>
      <c r="I81" s="111"/>
      <c r="J81" s="28">
        <f>туры!J59+G81</f>
        <v>1</v>
      </c>
      <c r="K81" s="109"/>
      <c r="L81" s="111"/>
      <c r="M81" s="28">
        <f>туры!M59+J81</f>
        <v>1</v>
      </c>
      <c r="N81" s="109"/>
      <c r="O81" s="111"/>
      <c r="P81" s="28">
        <f>туры!P59+M81</f>
        <v>2</v>
      </c>
      <c r="Q81" s="109"/>
      <c r="R81" s="111"/>
      <c r="S81" s="28">
        <f>туры!S59+P81</f>
        <v>3</v>
      </c>
      <c r="T81" s="109"/>
      <c r="U81" s="111"/>
      <c r="V81" s="28">
        <f>туры!V59+S81</f>
        <v>3</v>
      </c>
      <c r="W81" s="109"/>
      <c r="X81" s="111"/>
      <c r="Y81" s="28">
        <f>туры!Y59+V81</f>
        <v>3</v>
      </c>
      <c r="Z81" s="109"/>
      <c r="AA81" s="111"/>
      <c r="AB81" s="28">
        <f>туры!AB59+Y81</f>
        <v>3.5</v>
      </c>
      <c r="AC81" s="109"/>
      <c r="AD81" s="111"/>
      <c r="AE81" s="28">
        <f>туры!AE59</f>
        <v>36</v>
      </c>
      <c r="AF81" s="109"/>
      <c r="AG81" s="111"/>
    </row>
    <row r="82" spans="1:33" s="13" customFormat="1" ht="13.5" thickBot="1">
      <c r="A82" s="114"/>
      <c r="B82" s="117"/>
      <c r="C82" s="29" t="e">
        <f>туры!#REF!</f>
        <v>#REF!</v>
      </c>
      <c r="D82" s="30" t="e">
        <f>туры!#REF!</f>
        <v>#REF!</v>
      </c>
      <c r="E82" s="109"/>
      <c r="F82" s="111"/>
      <c r="G82" s="28" t="e">
        <f>туры!#REF!+D82</f>
        <v>#REF!</v>
      </c>
      <c r="H82" s="109"/>
      <c r="I82" s="111"/>
      <c r="J82" s="28" t="e">
        <f>туры!#REF!+G82</f>
        <v>#REF!</v>
      </c>
      <c r="K82" s="109"/>
      <c r="L82" s="111"/>
      <c r="M82" s="28" t="e">
        <f>туры!#REF!+J82</f>
        <v>#REF!</v>
      </c>
      <c r="N82" s="109"/>
      <c r="O82" s="111"/>
      <c r="P82" s="28" t="e">
        <f>туры!#REF!+M82</f>
        <v>#REF!</v>
      </c>
      <c r="Q82" s="109"/>
      <c r="R82" s="111"/>
      <c r="S82" s="28" t="e">
        <f>туры!#REF!+P82</f>
        <v>#REF!</v>
      </c>
      <c r="T82" s="109"/>
      <c r="U82" s="111"/>
      <c r="V82" s="28" t="e">
        <f>туры!#REF!+S82</f>
        <v>#REF!</v>
      </c>
      <c r="W82" s="109"/>
      <c r="X82" s="111"/>
      <c r="Y82" s="28" t="e">
        <f>туры!#REF!+V82</f>
        <v>#REF!</v>
      </c>
      <c r="Z82" s="109"/>
      <c r="AA82" s="111"/>
      <c r="AB82" s="28" t="e">
        <f>туры!#REF!+Y82</f>
        <v>#REF!</v>
      </c>
      <c r="AC82" s="109"/>
      <c r="AD82" s="111"/>
      <c r="AE82" s="28" t="e">
        <f>туры!#REF!</f>
        <v>#REF!</v>
      </c>
      <c r="AF82" s="109"/>
      <c r="AG82" s="111"/>
    </row>
    <row r="83" spans="1:33" s="13" customFormat="1" ht="13.5" thickBot="1">
      <c r="A83" s="115"/>
      <c r="B83" s="118"/>
      <c r="C83" s="31" t="str">
        <f>туры!C60</f>
        <v>Ворончихина Валерия</v>
      </c>
      <c r="D83" s="32">
        <f>туры!D60</f>
        <v>1</v>
      </c>
      <c r="E83" s="110"/>
      <c r="F83" s="112"/>
      <c r="G83" s="33">
        <f>туры!G60+D83</f>
        <v>1</v>
      </c>
      <c r="H83" s="110"/>
      <c r="I83" s="112"/>
      <c r="J83" s="33">
        <f>туры!J60+G83</f>
        <v>1</v>
      </c>
      <c r="K83" s="110"/>
      <c r="L83" s="112"/>
      <c r="M83" s="33">
        <f>туры!M60+J83</f>
        <v>1</v>
      </c>
      <c r="N83" s="110"/>
      <c r="O83" s="112"/>
      <c r="P83" s="33">
        <f>туры!P60+M83</f>
        <v>2</v>
      </c>
      <c r="Q83" s="110"/>
      <c r="R83" s="112"/>
      <c r="S83" s="33">
        <f>туры!S60+P83</f>
        <v>2</v>
      </c>
      <c r="T83" s="110"/>
      <c r="U83" s="112"/>
      <c r="V83" s="33">
        <f>туры!V60+S83</f>
        <v>3</v>
      </c>
      <c r="W83" s="110"/>
      <c r="X83" s="112"/>
      <c r="Y83" s="33">
        <f>туры!Y60+V83</f>
        <v>3</v>
      </c>
      <c r="Z83" s="110"/>
      <c r="AA83" s="112"/>
      <c r="AB83" s="33">
        <f>туры!AB60+Y83</f>
        <v>3</v>
      </c>
      <c r="AC83" s="110"/>
      <c r="AD83" s="112"/>
      <c r="AE83" s="28">
        <f>туры!AE60</f>
        <v>19</v>
      </c>
      <c r="AF83" s="110"/>
      <c r="AG83" s="112"/>
    </row>
    <row r="84" spans="1:33" s="13" customFormat="1" ht="13.5" thickBot="1">
      <c r="A84" s="113">
        <v>21</v>
      </c>
      <c r="B84" s="116" t="str">
        <f>туры!B61</f>
        <v>Сызранский район</v>
      </c>
      <c r="C84" s="29" t="str">
        <f>туры!C61</f>
        <v>Диканов Усманбай</v>
      </c>
      <c r="D84" s="30">
        <f>туры!D61</f>
        <v>0</v>
      </c>
      <c r="E84" s="108" t="e">
        <f>SUM(D84:D87)</f>
        <v>#REF!</v>
      </c>
      <c r="F84" s="27"/>
      <c r="G84" s="28">
        <f>туры!G61+D84</f>
        <v>1</v>
      </c>
      <c r="H84" s="108" t="e">
        <f>SUM(G84:G87)</f>
        <v>#REF!</v>
      </c>
      <c r="I84" s="27"/>
      <c r="J84" s="28">
        <f>туры!J61+G84</f>
        <v>2</v>
      </c>
      <c r="K84" s="108" t="e">
        <f>SUM(J84:J87)</f>
        <v>#REF!</v>
      </c>
      <c r="L84" s="27"/>
      <c r="M84" s="28">
        <f>туры!M61+J84</f>
        <v>3</v>
      </c>
      <c r="N84" s="108" t="e">
        <f>SUM(M84:M87)</f>
        <v>#REF!</v>
      </c>
      <c r="O84" s="27"/>
      <c r="P84" s="28">
        <f>туры!P61+M84</f>
        <v>3.5</v>
      </c>
      <c r="Q84" s="108" t="e">
        <f>SUM(P84:P87)</f>
        <v>#REF!</v>
      </c>
      <c r="R84" s="27"/>
      <c r="S84" s="28">
        <f>туры!S61+P84</f>
        <v>4.5</v>
      </c>
      <c r="T84" s="108" t="e">
        <f>SUM(S84:S87)</f>
        <v>#REF!</v>
      </c>
      <c r="U84" s="27"/>
      <c r="V84" s="28">
        <f>туры!V61+S84</f>
        <v>5.5</v>
      </c>
      <c r="W84" s="108" t="e">
        <f>SUM(V84:V87)</f>
        <v>#REF!</v>
      </c>
      <c r="X84" s="27"/>
      <c r="Y84" s="28">
        <f>туры!Y61+V84</f>
        <v>5.5</v>
      </c>
      <c r="Z84" s="108" t="e">
        <f>SUM(Y84:Y87)</f>
        <v>#REF!</v>
      </c>
      <c r="AA84" s="27"/>
      <c r="AB84" s="28">
        <f>туры!AB61+Y84</f>
        <v>5.5</v>
      </c>
      <c r="AC84" s="108" t="e">
        <f>SUM(AB84:AB87)</f>
        <v>#REF!</v>
      </c>
      <c r="AD84" s="27"/>
      <c r="AE84" s="28">
        <f>туры!AE61</f>
        <v>11</v>
      </c>
      <c r="AF84" s="108">
        <f>туры!AF61</f>
        <v>9</v>
      </c>
      <c r="AG84" s="27"/>
    </row>
    <row r="85" spans="1:33" s="13" customFormat="1" ht="13.5" thickBot="1">
      <c r="A85" s="114"/>
      <c r="B85" s="117"/>
      <c r="C85" s="29" t="e">
        <f>туры!#REF!</f>
        <v>#REF!</v>
      </c>
      <c r="D85" s="30" t="e">
        <f>туры!#REF!</f>
        <v>#REF!</v>
      </c>
      <c r="E85" s="109"/>
      <c r="F85" s="111"/>
      <c r="G85" s="28" t="e">
        <f>туры!#REF!+D85</f>
        <v>#REF!</v>
      </c>
      <c r="H85" s="109"/>
      <c r="I85" s="111"/>
      <c r="J85" s="28" t="e">
        <f>туры!#REF!+G85</f>
        <v>#REF!</v>
      </c>
      <c r="K85" s="109"/>
      <c r="L85" s="111"/>
      <c r="M85" s="28" t="e">
        <f>туры!#REF!+J85</f>
        <v>#REF!</v>
      </c>
      <c r="N85" s="109"/>
      <c r="O85" s="111"/>
      <c r="P85" s="28" t="e">
        <f>туры!#REF!+M85</f>
        <v>#REF!</v>
      </c>
      <c r="Q85" s="109"/>
      <c r="R85" s="111"/>
      <c r="S85" s="28" t="e">
        <f>туры!#REF!+P85</f>
        <v>#REF!</v>
      </c>
      <c r="T85" s="109"/>
      <c r="U85" s="111"/>
      <c r="V85" s="28" t="e">
        <f>туры!#REF!+S85</f>
        <v>#REF!</v>
      </c>
      <c r="W85" s="109"/>
      <c r="X85" s="111"/>
      <c r="Y85" s="28" t="e">
        <f>туры!#REF!+V85</f>
        <v>#REF!</v>
      </c>
      <c r="Z85" s="109"/>
      <c r="AA85" s="111"/>
      <c r="AB85" s="28" t="e">
        <f>туры!#REF!+Y85</f>
        <v>#REF!</v>
      </c>
      <c r="AC85" s="109"/>
      <c r="AD85" s="111"/>
      <c r="AE85" s="28" t="e">
        <f>туры!#REF!</f>
        <v>#REF!</v>
      </c>
      <c r="AF85" s="109"/>
      <c r="AG85" s="111"/>
    </row>
    <row r="86" spans="1:33" s="13" customFormat="1" ht="13.5" thickBot="1">
      <c r="A86" s="114"/>
      <c r="B86" s="117"/>
      <c r="C86" s="29" t="str">
        <f>туры!C62</f>
        <v>Голоднов Николай</v>
      </c>
      <c r="D86" s="30">
        <f>туры!D62</f>
        <v>1</v>
      </c>
      <c r="E86" s="109"/>
      <c r="F86" s="111"/>
      <c r="G86" s="28">
        <f>туры!G62+D86</f>
        <v>1</v>
      </c>
      <c r="H86" s="109"/>
      <c r="I86" s="111"/>
      <c r="J86" s="28">
        <f>туры!J62+G86</f>
        <v>2</v>
      </c>
      <c r="K86" s="109"/>
      <c r="L86" s="111"/>
      <c r="M86" s="28">
        <f>туры!M62+J86</f>
        <v>2</v>
      </c>
      <c r="N86" s="109"/>
      <c r="O86" s="111"/>
      <c r="P86" s="28">
        <f>туры!P62+M86</f>
        <v>2</v>
      </c>
      <c r="Q86" s="109"/>
      <c r="R86" s="111"/>
      <c r="S86" s="28">
        <f>туры!S62+P86</f>
        <v>2</v>
      </c>
      <c r="T86" s="109"/>
      <c r="U86" s="111"/>
      <c r="V86" s="28">
        <f>туры!V62+S86</f>
        <v>2</v>
      </c>
      <c r="W86" s="109"/>
      <c r="X86" s="111"/>
      <c r="Y86" s="28">
        <f>туры!Y62+V86</f>
        <v>3</v>
      </c>
      <c r="Z86" s="109"/>
      <c r="AA86" s="111"/>
      <c r="AB86" s="28">
        <f>туры!AB62+Y86</f>
        <v>4</v>
      </c>
      <c r="AC86" s="109"/>
      <c r="AD86" s="111"/>
      <c r="AE86" s="28">
        <f>туры!AE62</f>
        <v>32</v>
      </c>
      <c r="AF86" s="109"/>
      <c r="AG86" s="111"/>
    </row>
    <row r="87" spans="1:33" s="13" customFormat="1" ht="13.5" thickBot="1">
      <c r="A87" s="115"/>
      <c r="B87" s="118"/>
      <c r="C87" s="31" t="str">
        <f>туры!C63</f>
        <v>Лапина Евгения</v>
      </c>
      <c r="D87" s="32">
        <f>туры!D63</f>
        <v>1</v>
      </c>
      <c r="E87" s="110"/>
      <c r="F87" s="112"/>
      <c r="G87" s="33">
        <f>туры!G63+D87</f>
        <v>1</v>
      </c>
      <c r="H87" s="110"/>
      <c r="I87" s="112"/>
      <c r="J87" s="33">
        <f>туры!J63+G87</f>
        <v>2</v>
      </c>
      <c r="K87" s="110"/>
      <c r="L87" s="112"/>
      <c r="M87" s="33">
        <f>туры!M63+J87</f>
        <v>3</v>
      </c>
      <c r="N87" s="110"/>
      <c r="O87" s="112"/>
      <c r="P87" s="33">
        <f>туры!P63+M87</f>
        <v>3.5</v>
      </c>
      <c r="Q87" s="110"/>
      <c r="R87" s="112"/>
      <c r="S87" s="33">
        <f>туры!S63+P87</f>
        <v>4.5</v>
      </c>
      <c r="T87" s="110"/>
      <c r="U87" s="112"/>
      <c r="V87" s="33">
        <f>туры!V63+S87</f>
        <v>4.5</v>
      </c>
      <c r="W87" s="110"/>
      <c r="X87" s="112"/>
      <c r="Y87" s="33">
        <f>туры!Y63+V87</f>
        <v>4.5</v>
      </c>
      <c r="Z87" s="110"/>
      <c r="AA87" s="112"/>
      <c r="AB87" s="33">
        <f>туры!AB63+Y87</f>
        <v>5.5</v>
      </c>
      <c r="AC87" s="110"/>
      <c r="AD87" s="112"/>
      <c r="AE87" s="28">
        <f>туры!AE63</f>
        <v>6</v>
      </c>
      <c r="AF87" s="110"/>
      <c r="AG87" s="112"/>
    </row>
    <row r="88" s="13" customFormat="1" ht="12.75">
      <c r="B88" s="34"/>
    </row>
    <row r="89" s="13" customFormat="1" ht="12.75">
      <c r="B89" s="34"/>
    </row>
    <row r="90" spans="2:32" s="18" customFormat="1" ht="15">
      <c r="B90" s="19" t="s">
        <v>28</v>
      </c>
      <c r="Z90" s="18" t="s">
        <v>27</v>
      </c>
      <c r="AE90" s="20"/>
      <c r="AF90" s="20"/>
    </row>
  </sheetData>
  <sheetProtection/>
  <mergeCells count="473">
    <mergeCell ref="AG49:AG51"/>
    <mergeCell ref="AG53:AG55"/>
    <mergeCell ref="AG57:AG59"/>
    <mergeCell ref="AG61:AG63"/>
    <mergeCell ref="AG65:AG67"/>
    <mergeCell ref="AG69:AG71"/>
    <mergeCell ref="AF68:AF7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F44:AF47"/>
    <mergeCell ref="AF48:AF51"/>
    <mergeCell ref="AF52:AF55"/>
    <mergeCell ref="AF56:AF59"/>
    <mergeCell ref="AF60:AF63"/>
    <mergeCell ref="AF64:AF67"/>
    <mergeCell ref="AD65:AD67"/>
    <mergeCell ref="AD69:AD71"/>
    <mergeCell ref="AF12:AF15"/>
    <mergeCell ref="AF16:AF19"/>
    <mergeCell ref="AF20:AF23"/>
    <mergeCell ref="AF24:AF27"/>
    <mergeCell ref="AF28:AF31"/>
    <mergeCell ref="AF32:AF35"/>
    <mergeCell ref="AF36:AF39"/>
    <mergeCell ref="AF40:AF43"/>
    <mergeCell ref="AD37:AD39"/>
    <mergeCell ref="AD41:AD43"/>
    <mergeCell ref="AD49:AD51"/>
    <mergeCell ref="AD53:AD55"/>
    <mergeCell ref="AD57:AD59"/>
    <mergeCell ref="AD61:AD63"/>
    <mergeCell ref="AC56:AC59"/>
    <mergeCell ref="AC60:AC63"/>
    <mergeCell ref="AC64:AC67"/>
    <mergeCell ref="AC68:AC71"/>
    <mergeCell ref="AD9:AD11"/>
    <mergeCell ref="AD13:AD15"/>
    <mergeCell ref="AD21:AD23"/>
    <mergeCell ref="AD25:AD27"/>
    <mergeCell ref="AD29:AD31"/>
    <mergeCell ref="AD33:AD35"/>
    <mergeCell ref="AC16:AC19"/>
    <mergeCell ref="AC28:AC31"/>
    <mergeCell ref="AC32:AC35"/>
    <mergeCell ref="AC36:AC39"/>
    <mergeCell ref="AC48:AC51"/>
    <mergeCell ref="AC52:AC55"/>
    <mergeCell ref="AA49:AA51"/>
    <mergeCell ref="AA53:AA55"/>
    <mergeCell ref="AA57:AA59"/>
    <mergeCell ref="AA61:AA63"/>
    <mergeCell ref="AA65:AA67"/>
    <mergeCell ref="AA69:AA71"/>
    <mergeCell ref="Z60:Z63"/>
    <mergeCell ref="Z64:Z67"/>
    <mergeCell ref="Z68:Z71"/>
    <mergeCell ref="AA9:AA11"/>
    <mergeCell ref="AA13:AA15"/>
    <mergeCell ref="AA21:AA23"/>
    <mergeCell ref="AA25:AA27"/>
    <mergeCell ref="AA29:AA31"/>
    <mergeCell ref="AA33:AA35"/>
    <mergeCell ref="AA37:AA39"/>
    <mergeCell ref="AD5:AD7"/>
    <mergeCell ref="Z8:Z11"/>
    <mergeCell ref="Z12:Z15"/>
    <mergeCell ref="Z20:Z23"/>
    <mergeCell ref="AD17:AD19"/>
    <mergeCell ref="AA45:AA47"/>
    <mergeCell ref="AC40:AC43"/>
    <mergeCell ref="AC44:AC47"/>
    <mergeCell ref="AD45:AD47"/>
    <mergeCell ref="AA41:AA43"/>
    <mergeCell ref="AC4:AC7"/>
    <mergeCell ref="Z24:Z27"/>
    <mergeCell ref="Z28:Z31"/>
    <mergeCell ref="Z32:Z35"/>
    <mergeCell ref="Z36:Z39"/>
    <mergeCell ref="Z40:Z43"/>
    <mergeCell ref="AC8:AC11"/>
    <mergeCell ref="AC12:AC15"/>
    <mergeCell ref="AC20:AC23"/>
    <mergeCell ref="AC24:AC27"/>
    <mergeCell ref="X57:X59"/>
    <mergeCell ref="X61:X63"/>
    <mergeCell ref="X65:X67"/>
    <mergeCell ref="X69:X71"/>
    <mergeCell ref="Z4:Z7"/>
    <mergeCell ref="AA5:AA7"/>
    <mergeCell ref="Z44:Z47"/>
    <mergeCell ref="Z48:Z51"/>
    <mergeCell ref="Z52:Z55"/>
    <mergeCell ref="Z56:Z59"/>
    <mergeCell ref="W68:W71"/>
    <mergeCell ref="X21:X23"/>
    <mergeCell ref="X25:X27"/>
    <mergeCell ref="X29:X31"/>
    <mergeCell ref="X33:X35"/>
    <mergeCell ref="X37:X39"/>
    <mergeCell ref="X41:X43"/>
    <mergeCell ref="X45:X47"/>
    <mergeCell ref="X49:X51"/>
    <mergeCell ref="X53:X55"/>
    <mergeCell ref="W44:W47"/>
    <mergeCell ref="W48:W51"/>
    <mergeCell ref="W52:W55"/>
    <mergeCell ref="W56:W59"/>
    <mergeCell ref="W60:W63"/>
    <mergeCell ref="W64:W67"/>
    <mergeCell ref="U57:U59"/>
    <mergeCell ref="U61:U63"/>
    <mergeCell ref="U65:U67"/>
    <mergeCell ref="U69:U71"/>
    <mergeCell ref="W20:W23"/>
    <mergeCell ref="W24:W27"/>
    <mergeCell ref="W28:W31"/>
    <mergeCell ref="W32:W35"/>
    <mergeCell ref="W36:W39"/>
    <mergeCell ref="W40:W43"/>
    <mergeCell ref="T68:T71"/>
    <mergeCell ref="U21:U23"/>
    <mergeCell ref="U25:U27"/>
    <mergeCell ref="U29:U31"/>
    <mergeCell ref="U33:U35"/>
    <mergeCell ref="U37:U39"/>
    <mergeCell ref="U41:U43"/>
    <mergeCell ref="U45:U47"/>
    <mergeCell ref="U49:U51"/>
    <mergeCell ref="U53:U55"/>
    <mergeCell ref="T44:T47"/>
    <mergeCell ref="T48:T51"/>
    <mergeCell ref="T52:T55"/>
    <mergeCell ref="T56:T59"/>
    <mergeCell ref="T60:T63"/>
    <mergeCell ref="T64:T67"/>
    <mergeCell ref="R57:R59"/>
    <mergeCell ref="R61:R63"/>
    <mergeCell ref="R65:R67"/>
    <mergeCell ref="R69:R71"/>
    <mergeCell ref="T20:T23"/>
    <mergeCell ref="T24:T27"/>
    <mergeCell ref="T28:T31"/>
    <mergeCell ref="T32:T35"/>
    <mergeCell ref="T36:T39"/>
    <mergeCell ref="T40:T43"/>
    <mergeCell ref="R33:R35"/>
    <mergeCell ref="R37:R39"/>
    <mergeCell ref="R41:R43"/>
    <mergeCell ref="R45:R47"/>
    <mergeCell ref="R49:R51"/>
    <mergeCell ref="R53:R55"/>
    <mergeCell ref="Q36:Q39"/>
    <mergeCell ref="Q40:Q43"/>
    <mergeCell ref="Q44:Q47"/>
    <mergeCell ref="Q48:Q51"/>
    <mergeCell ref="Q32:Q35"/>
    <mergeCell ref="Q68:Q71"/>
    <mergeCell ref="Q52:Q55"/>
    <mergeCell ref="O57:O59"/>
    <mergeCell ref="O61:O63"/>
    <mergeCell ref="O65:O67"/>
    <mergeCell ref="O53:O55"/>
    <mergeCell ref="Q56:Q59"/>
    <mergeCell ref="Q60:Q63"/>
    <mergeCell ref="Q64:Q67"/>
    <mergeCell ref="O69:O71"/>
    <mergeCell ref="N68:N71"/>
    <mergeCell ref="O21:O23"/>
    <mergeCell ref="O25:O27"/>
    <mergeCell ref="O29:O31"/>
    <mergeCell ref="O33:O35"/>
    <mergeCell ref="O37:O39"/>
    <mergeCell ref="O41:O43"/>
    <mergeCell ref="O45:O47"/>
    <mergeCell ref="O49:O51"/>
    <mergeCell ref="N44:N47"/>
    <mergeCell ref="N48:N51"/>
    <mergeCell ref="N52:N55"/>
    <mergeCell ref="N56:N59"/>
    <mergeCell ref="N60:N63"/>
    <mergeCell ref="N64:N67"/>
    <mergeCell ref="L57:L59"/>
    <mergeCell ref="L61:L63"/>
    <mergeCell ref="L65:L67"/>
    <mergeCell ref="L69:L71"/>
    <mergeCell ref="N20:N23"/>
    <mergeCell ref="N24:N27"/>
    <mergeCell ref="N28:N31"/>
    <mergeCell ref="N32:N35"/>
    <mergeCell ref="N36:N39"/>
    <mergeCell ref="N40:N43"/>
    <mergeCell ref="K56:K59"/>
    <mergeCell ref="K60:K63"/>
    <mergeCell ref="K64:K67"/>
    <mergeCell ref="K68:K71"/>
    <mergeCell ref="L33:L35"/>
    <mergeCell ref="L37:L39"/>
    <mergeCell ref="L41:L43"/>
    <mergeCell ref="L45:L47"/>
    <mergeCell ref="L49:L51"/>
    <mergeCell ref="L53:L55"/>
    <mergeCell ref="R25:R27"/>
    <mergeCell ref="R29:R31"/>
    <mergeCell ref="L17:L19"/>
    <mergeCell ref="O17:O19"/>
    <mergeCell ref="R17:R19"/>
    <mergeCell ref="Q20:Q23"/>
    <mergeCell ref="Q24:Q27"/>
    <mergeCell ref="Q28:Q31"/>
    <mergeCell ref="L21:L23"/>
    <mergeCell ref="L25:L27"/>
    <mergeCell ref="K48:K51"/>
    <mergeCell ref="K52:K55"/>
    <mergeCell ref="U17:U19"/>
    <mergeCell ref="X17:X19"/>
    <mergeCell ref="AA17:AA19"/>
    <mergeCell ref="Q16:Q19"/>
    <mergeCell ref="T16:T19"/>
    <mergeCell ref="W16:W19"/>
    <mergeCell ref="Z16:Z19"/>
    <mergeCell ref="R21:R23"/>
    <mergeCell ref="K16:K19"/>
    <mergeCell ref="N16:N19"/>
    <mergeCell ref="K32:K35"/>
    <mergeCell ref="K36:K39"/>
    <mergeCell ref="K40:K43"/>
    <mergeCell ref="K44:K47"/>
    <mergeCell ref="K20:K23"/>
    <mergeCell ref="K24:K27"/>
    <mergeCell ref="K28:K31"/>
    <mergeCell ref="L29:L31"/>
    <mergeCell ref="I49:I51"/>
    <mergeCell ref="I53:I55"/>
    <mergeCell ref="I57:I59"/>
    <mergeCell ref="I61:I63"/>
    <mergeCell ref="I65:I67"/>
    <mergeCell ref="I69:I71"/>
    <mergeCell ref="I25:I27"/>
    <mergeCell ref="I29:I31"/>
    <mergeCell ref="I33:I35"/>
    <mergeCell ref="I37:I39"/>
    <mergeCell ref="I41:I43"/>
    <mergeCell ref="I45:I47"/>
    <mergeCell ref="AB3:AD3"/>
    <mergeCell ref="I13:I15"/>
    <mergeCell ref="K12:K15"/>
    <mergeCell ref="N12:N15"/>
    <mergeCell ref="Q12:Q15"/>
    <mergeCell ref="T12:T15"/>
    <mergeCell ref="W12:W15"/>
    <mergeCell ref="L13:L15"/>
    <mergeCell ref="O13:O15"/>
    <mergeCell ref="R13:R15"/>
    <mergeCell ref="A68:A71"/>
    <mergeCell ref="B68:B71"/>
    <mergeCell ref="E68:E71"/>
    <mergeCell ref="F69:F71"/>
    <mergeCell ref="H68:H71"/>
    <mergeCell ref="Y3:AA3"/>
    <mergeCell ref="U13:U15"/>
    <mergeCell ref="X13:X15"/>
    <mergeCell ref="I17:I19"/>
    <mergeCell ref="I21:I23"/>
    <mergeCell ref="G3:I3"/>
    <mergeCell ref="I5:I7"/>
    <mergeCell ref="J3:L3"/>
    <mergeCell ref="L5:L7"/>
    <mergeCell ref="B4:B7"/>
    <mergeCell ref="A4:A7"/>
    <mergeCell ref="D3:F3"/>
    <mergeCell ref="F5:F7"/>
    <mergeCell ref="S3:U3"/>
    <mergeCell ref="U5:U7"/>
    <mergeCell ref="V3:X3"/>
    <mergeCell ref="X5:X7"/>
    <mergeCell ref="M3:O3"/>
    <mergeCell ref="O5:O7"/>
    <mergeCell ref="P3:R3"/>
    <mergeCell ref="R5:R7"/>
    <mergeCell ref="AF4:AF7"/>
    <mergeCell ref="AG5:AG7"/>
    <mergeCell ref="AE3:AG3"/>
    <mergeCell ref="E4:E7"/>
    <mergeCell ref="H4:H7"/>
    <mergeCell ref="K4:K7"/>
    <mergeCell ref="N4:N7"/>
    <mergeCell ref="Q4:Q7"/>
    <mergeCell ref="T4:T7"/>
    <mergeCell ref="W4:W7"/>
    <mergeCell ref="K8:K11"/>
    <mergeCell ref="N8:N11"/>
    <mergeCell ref="Q8:Q11"/>
    <mergeCell ref="T8:T11"/>
    <mergeCell ref="A8:A11"/>
    <mergeCell ref="B8:B11"/>
    <mergeCell ref="E8:E11"/>
    <mergeCell ref="H8:H11"/>
    <mergeCell ref="AG9:AG11"/>
    <mergeCell ref="W8:W11"/>
    <mergeCell ref="AF8:AF11"/>
    <mergeCell ref="F9:F11"/>
    <mergeCell ref="I9:I11"/>
    <mergeCell ref="L9:L11"/>
    <mergeCell ref="O9:O11"/>
    <mergeCell ref="R9:R11"/>
    <mergeCell ref="U9:U11"/>
    <mergeCell ref="X9:X11"/>
    <mergeCell ref="A28:A31"/>
    <mergeCell ref="A32:A35"/>
    <mergeCell ref="A36:A39"/>
    <mergeCell ref="A40:A43"/>
    <mergeCell ref="A12:A15"/>
    <mergeCell ref="A16:A19"/>
    <mergeCell ref="A20:A23"/>
    <mergeCell ref="A24:A27"/>
    <mergeCell ref="B36:B39"/>
    <mergeCell ref="B40:B43"/>
    <mergeCell ref="A44:A47"/>
    <mergeCell ref="A48:A51"/>
    <mergeCell ref="A52:A55"/>
    <mergeCell ref="A56:A59"/>
    <mergeCell ref="B44:B47"/>
    <mergeCell ref="B48:B51"/>
    <mergeCell ref="B52:B55"/>
    <mergeCell ref="B56:B59"/>
    <mergeCell ref="B12:B15"/>
    <mergeCell ref="B16:B19"/>
    <mergeCell ref="B20:B23"/>
    <mergeCell ref="B24:B27"/>
    <mergeCell ref="B28:B31"/>
    <mergeCell ref="B32:B35"/>
    <mergeCell ref="A60:A63"/>
    <mergeCell ref="A64:A67"/>
    <mergeCell ref="B60:B63"/>
    <mergeCell ref="B64:B67"/>
    <mergeCell ref="E12:E15"/>
    <mergeCell ref="E16:E19"/>
    <mergeCell ref="E20:E23"/>
    <mergeCell ref="E24:E27"/>
    <mergeCell ref="E28:E31"/>
    <mergeCell ref="E32:E35"/>
    <mergeCell ref="E36:E39"/>
    <mergeCell ref="E40:E43"/>
    <mergeCell ref="E64:E67"/>
    <mergeCell ref="F13:F15"/>
    <mergeCell ref="F17:F19"/>
    <mergeCell ref="F21:F23"/>
    <mergeCell ref="F25:F27"/>
    <mergeCell ref="F29:F31"/>
    <mergeCell ref="F33:F35"/>
    <mergeCell ref="F37:F39"/>
    <mergeCell ref="F41:F43"/>
    <mergeCell ref="E44:E47"/>
    <mergeCell ref="H40:H43"/>
    <mergeCell ref="F45:F47"/>
    <mergeCell ref="F49:F51"/>
    <mergeCell ref="F53:F55"/>
    <mergeCell ref="F57:F59"/>
    <mergeCell ref="E60:E63"/>
    <mergeCell ref="E48:E51"/>
    <mergeCell ref="E52:E55"/>
    <mergeCell ref="E56:E59"/>
    <mergeCell ref="H16:H19"/>
    <mergeCell ref="H20:H23"/>
    <mergeCell ref="H24:H27"/>
    <mergeCell ref="H28:H31"/>
    <mergeCell ref="H32:H35"/>
    <mergeCell ref="H36:H39"/>
    <mergeCell ref="C1:AF1"/>
    <mergeCell ref="H60:H63"/>
    <mergeCell ref="H64:H67"/>
    <mergeCell ref="H44:H47"/>
    <mergeCell ref="H48:H51"/>
    <mergeCell ref="H52:H55"/>
    <mergeCell ref="H56:H59"/>
    <mergeCell ref="F61:F63"/>
    <mergeCell ref="F65:F67"/>
    <mergeCell ref="H12:H15"/>
    <mergeCell ref="X73:X75"/>
    <mergeCell ref="AA73:AA75"/>
    <mergeCell ref="AD73:AD75"/>
    <mergeCell ref="W72:W75"/>
    <mergeCell ref="A72:A75"/>
    <mergeCell ref="B72:B75"/>
    <mergeCell ref="E72:E75"/>
    <mergeCell ref="H72:H75"/>
    <mergeCell ref="F73:F75"/>
    <mergeCell ref="I73:I75"/>
    <mergeCell ref="L73:L75"/>
    <mergeCell ref="O73:O75"/>
    <mergeCell ref="R73:R75"/>
    <mergeCell ref="AF72:AF75"/>
    <mergeCell ref="K72:K75"/>
    <mergeCell ref="N72:N75"/>
    <mergeCell ref="Q72:Q75"/>
    <mergeCell ref="T72:T75"/>
    <mergeCell ref="U73:U75"/>
    <mergeCell ref="Z72:Z75"/>
    <mergeCell ref="AC72:AC75"/>
    <mergeCell ref="AG73:AG75"/>
    <mergeCell ref="A76:A79"/>
    <mergeCell ref="B76:B79"/>
    <mergeCell ref="E76:E79"/>
    <mergeCell ref="H76:H79"/>
    <mergeCell ref="K76:K79"/>
    <mergeCell ref="N76:N79"/>
    <mergeCell ref="Q76:Q79"/>
    <mergeCell ref="U77:U79"/>
    <mergeCell ref="X77:X79"/>
    <mergeCell ref="AA77:AA79"/>
    <mergeCell ref="AD77:AD79"/>
    <mergeCell ref="T76:T79"/>
    <mergeCell ref="W76:W79"/>
    <mergeCell ref="Z76:Z79"/>
    <mergeCell ref="AC76:AC79"/>
    <mergeCell ref="N80:N83"/>
    <mergeCell ref="Q80:Q83"/>
    <mergeCell ref="F81:F83"/>
    <mergeCell ref="I81:I83"/>
    <mergeCell ref="AF76:AF79"/>
    <mergeCell ref="F77:F79"/>
    <mergeCell ref="I77:I79"/>
    <mergeCell ref="L77:L79"/>
    <mergeCell ref="O77:O79"/>
    <mergeCell ref="R77:R79"/>
    <mergeCell ref="L81:L83"/>
    <mergeCell ref="O81:O83"/>
    <mergeCell ref="Q84:Q87"/>
    <mergeCell ref="T84:T87"/>
    <mergeCell ref="AG77:AG79"/>
    <mergeCell ref="A80:A83"/>
    <mergeCell ref="B80:B83"/>
    <mergeCell ref="E80:E83"/>
    <mergeCell ref="H80:H83"/>
    <mergeCell ref="K80:K83"/>
    <mergeCell ref="R81:R83"/>
    <mergeCell ref="U81:U83"/>
    <mergeCell ref="X81:X83"/>
    <mergeCell ref="AA81:AA83"/>
    <mergeCell ref="AD81:AD83"/>
    <mergeCell ref="T80:T83"/>
    <mergeCell ref="A84:A87"/>
    <mergeCell ref="B84:B87"/>
    <mergeCell ref="E84:E87"/>
    <mergeCell ref="H84:H87"/>
    <mergeCell ref="F85:F87"/>
    <mergeCell ref="W84:W87"/>
    <mergeCell ref="R85:R87"/>
    <mergeCell ref="U85:U87"/>
    <mergeCell ref="AG81:AG83"/>
    <mergeCell ref="W80:W83"/>
    <mergeCell ref="Z80:Z83"/>
    <mergeCell ref="AC80:AC83"/>
    <mergeCell ref="AA85:AA87"/>
    <mergeCell ref="AD85:AD87"/>
    <mergeCell ref="AG85:AG87"/>
    <mergeCell ref="Z84:Z87"/>
    <mergeCell ref="AC84:AC87"/>
    <mergeCell ref="AF80:AF83"/>
    <mergeCell ref="AF84:AF87"/>
    <mergeCell ref="I85:I87"/>
    <mergeCell ref="L85:L87"/>
    <mergeCell ref="O85:O87"/>
    <mergeCell ref="K84:K87"/>
    <mergeCell ref="N84:N87"/>
    <mergeCell ref="X85:X87"/>
  </mergeCells>
  <printOptions horizontalCentered="1" verticalCentered="1"/>
  <pageMargins left="0.2362204724409449" right="0.7874015748031497" top="0.2755905511811024" bottom="0.4330708661417323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GurSana</dc:creator>
  <cp:keywords/>
  <dc:description/>
  <cp:lastModifiedBy>RePack by Diakov</cp:lastModifiedBy>
  <cp:lastPrinted>2019-10-20T09:37:14Z</cp:lastPrinted>
  <dcterms:created xsi:type="dcterms:W3CDTF">1996-10-14T23:33:28Z</dcterms:created>
  <dcterms:modified xsi:type="dcterms:W3CDTF">2019-10-20T09:37:25Z</dcterms:modified>
  <cp:category/>
  <cp:version/>
  <cp:contentType/>
  <cp:contentStatus/>
</cp:coreProperties>
</file>